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heckCompatibility="1" autoCompressPictures="0"/>
  <bookViews>
    <workbookView xWindow="2080" yWindow="520" windowWidth="21740" windowHeight="13860" tabRatio="668"/>
  </bookViews>
  <sheets>
    <sheet name="Sprong" sheetId="1" r:id="rId1"/>
    <sheet name="Brug ongelijk" sheetId="2" r:id="rId2"/>
    <sheet name="Brug gelijk" sheetId="3" r:id="rId3"/>
    <sheet name="Balk" sheetId="4" r:id="rId4"/>
    <sheet name="Rekstok" sheetId="5" r:id="rId5"/>
    <sheet name="Vloer" sheetId="9" r:id="rId6"/>
    <sheet name="Ringenzw." sheetId="6" r:id="rId7"/>
    <sheet name="Ringen stil" sheetId="7" r:id="rId8"/>
    <sheet name="Minitramp" sheetId="8" r:id="rId9"/>
    <sheet name="Voltige" sheetId="11" r:id="rId10"/>
  </sheets>
  <definedNames>
    <definedName name="_xlnm._FilterDatabase" localSheetId="8" hidden="1">Minitramp!$A$19:$N$26</definedName>
    <definedName name="_xlnm.Print_Area" localSheetId="6">Ringenzw.!$A$1:$I$93</definedName>
    <definedName name="_xlnm.Print_Area" localSheetId="0">Sprong!$A$1:$O$69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8" i="1" l="1"/>
  <c r="H528" i="1"/>
  <c r="G527" i="1"/>
  <c r="H527" i="1"/>
  <c r="E519" i="1"/>
  <c r="G519" i="1"/>
  <c r="J519" i="1"/>
  <c r="L519" i="1"/>
  <c r="M519" i="1"/>
  <c r="N519" i="1"/>
  <c r="E518" i="1"/>
  <c r="G518" i="1"/>
  <c r="J518" i="1"/>
  <c r="L518" i="1"/>
  <c r="M518" i="1"/>
  <c r="N518" i="1"/>
  <c r="E517" i="1"/>
  <c r="G517" i="1"/>
  <c r="J517" i="1"/>
  <c r="L517" i="1"/>
  <c r="M517" i="1"/>
  <c r="N517" i="1"/>
  <c r="E516" i="1"/>
  <c r="G516" i="1"/>
  <c r="J516" i="1"/>
  <c r="L516" i="1"/>
  <c r="M516" i="1"/>
  <c r="N516" i="1"/>
  <c r="E515" i="1"/>
  <c r="G515" i="1"/>
  <c r="J515" i="1"/>
  <c r="L515" i="1"/>
  <c r="M515" i="1"/>
  <c r="N515" i="1"/>
  <c r="E514" i="1"/>
  <c r="G514" i="1"/>
  <c r="J514" i="1"/>
  <c r="L514" i="1"/>
  <c r="M514" i="1"/>
  <c r="N514" i="1"/>
  <c r="E513" i="1"/>
  <c r="G513" i="1"/>
  <c r="J513" i="1"/>
  <c r="L513" i="1"/>
  <c r="M513" i="1"/>
  <c r="N513" i="1"/>
  <c r="E512" i="1"/>
  <c r="G512" i="1"/>
  <c r="J512" i="1"/>
  <c r="L512" i="1"/>
  <c r="M512" i="1"/>
  <c r="N512" i="1"/>
  <c r="G511" i="1"/>
  <c r="L511" i="1"/>
  <c r="M511" i="1"/>
  <c r="N511" i="1"/>
  <c r="G510" i="1"/>
  <c r="L510" i="1"/>
  <c r="M510" i="1"/>
  <c r="N510" i="1"/>
  <c r="E509" i="1"/>
  <c r="G509" i="1"/>
  <c r="J509" i="1"/>
  <c r="L509" i="1"/>
  <c r="M509" i="1"/>
  <c r="N509" i="1"/>
  <c r="G508" i="1"/>
  <c r="L508" i="1"/>
  <c r="M508" i="1"/>
  <c r="N508" i="1"/>
  <c r="G502" i="1"/>
  <c r="L502" i="1"/>
  <c r="M502" i="1"/>
  <c r="N502" i="1"/>
  <c r="G501" i="1"/>
  <c r="L501" i="1"/>
  <c r="M501" i="1"/>
  <c r="N501" i="1"/>
  <c r="G500" i="1"/>
  <c r="L500" i="1"/>
  <c r="M500" i="1"/>
  <c r="N500" i="1"/>
  <c r="G499" i="1"/>
  <c r="L499" i="1"/>
  <c r="M499" i="1"/>
  <c r="N499" i="1"/>
  <c r="G498" i="1"/>
  <c r="L498" i="1"/>
  <c r="M498" i="1"/>
  <c r="N498" i="1"/>
  <c r="G497" i="1"/>
  <c r="L497" i="1"/>
  <c r="M497" i="1"/>
  <c r="N497" i="1"/>
  <c r="G496" i="1"/>
  <c r="L496" i="1"/>
  <c r="M496" i="1"/>
  <c r="N496" i="1"/>
  <c r="G495" i="1"/>
  <c r="L495" i="1"/>
  <c r="M495" i="1"/>
  <c r="N495" i="1"/>
  <c r="E490" i="1"/>
  <c r="G490" i="1"/>
  <c r="J490" i="1"/>
  <c r="L490" i="1"/>
  <c r="M490" i="1"/>
  <c r="N490" i="1"/>
  <c r="E489" i="1"/>
  <c r="G489" i="1"/>
  <c r="J489" i="1"/>
  <c r="L489" i="1"/>
  <c r="M489" i="1"/>
  <c r="N489" i="1"/>
  <c r="E488" i="1"/>
  <c r="G488" i="1"/>
  <c r="J488" i="1"/>
  <c r="L488" i="1"/>
  <c r="M488" i="1"/>
  <c r="N488" i="1"/>
  <c r="E487" i="1"/>
  <c r="G487" i="1"/>
  <c r="J487" i="1"/>
  <c r="L487" i="1"/>
  <c r="M487" i="1"/>
  <c r="N487" i="1"/>
  <c r="E486" i="1"/>
  <c r="G486" i="1"/>
  <c r="J486" i="1"/>
  <c r="L486" i="1"/>
  <c r="M486" i="1"/>
  <c r="N486" i="1"/>
  <c r="E485" i="1"/>
  <c r="G485" i="1"/>
  <c r="J485" i="1"/>
  <c r="L485" i="1"/>
  <c r="M485" i="1"/>
  <c r="N485" i="1"/>
  <c r="G484" i="1"/>
  <c r="L484" i="1"/>
  <c r="M484" i="1"/>
  <c r="N484" i="1"/>
  <c r="E483" i="1"/>
  <c r="G483" i="1"/>
  <c r="J483" i="1"/>
  <c r="L483" i="1"/>
  <c r="M483" i="1"/>
  <c r="N483" i="1"/>
  <c r="G482" i="1"/>
  <c r="L482" i="1"/>
  <c r="M482" i="1"/>
  <c r="N482" i="1"/>
  <c r="E481" i="1"/>
  <c r="G481" i="1"/>
  <c r="J481" i="1"/>
  <c r="L481" i="1"/>
  <c r="M481" i="1"/>
  <c r="N481" i="1"/>
  <c r="G480" i="1"/>
  <c r="L480" i="1"/>
  <c r="M480" i="1"/>
  <c r="N480" i="1"/>
  <c r="E479" i="1"/>
  <c r="G479" i="1"/>
  <c r="J479" i="1"/>
  <c r="L479" i="1"/>
  <c r="M479" i="1"/>
  <c r="N479" i="1"/>
  <c r="G474" i="1"/>
  <c r="L474" i="1"/>
  <c r="M474" i="1"/>
  <c r="N474" i="1"/>
  <c r="G473" i="1"/>
  <c r="L473" i="1"/>
  <c r="M473" i="1"/>
  <c r="N473" i="1"/>
  <c r="G472" i="1"/>
  <c r="L472" i="1"/>
  <c r="M472" i="1"/>
  <c r="N472" i="1"/>
  <c r="G471" i="1"/>
  <c r="L471" i="1"/>
  <c r="M471" i="1"/>
  <c r="N471" i="1"/>
  <c r="G470" i="1"/>
  <c r="L470" i="1"/>
  <c r="M470" i="1"/>
  <c r="N470" i="1"/>
  <c r="G469" i="1"/>
  <c r="L469" i="1"/>
  <c r="M469" i="1"/>
  <c r="N469" i="1"/>
  <c r="G468" i="1"/>
  <c r="L468" i="1"/>
  <c r="M468" i="1"/>
  <c r="N468" i="1"/>
  <c r="G467" i="1"/>
  <c r="L467" i="1"/>
  <c r="M467" i="1"/>
  <c r="N467" i="1"/>
  <c r="G466" i="1"/>
  <c r="L466" i="1"/>
  <c r="M466" i="1"/>
  <c r="N466" i="1"/>
  <c r="G465" i="1"/>
  <c r="L465" i="1"/>
  <c r="M465" i="1"/>
  <c r="N465" i="1"/>
  <c r="G464" i="1"/>
  <c r="L464" i="1"/>
  <c r="M464" i="1"/>
  <c r="N464" i="1"/>
  <c r="G463" i="1"/>
  <c r="L463" i="1"/>
  <c r="M463" i="1"/>
  <c r="N463" i="1"/>
  <c r="G462" i="1"/>
  <c r="L462" i="1"/>
  <c r="M462" i="1"/>
  <c r="N462" i="1"/>
  <c r="G461" i="1"/>
  <c r="L461" i="1"/>
  <c r="M461" i="1"/>
  <c r="N461" i="1"/>
  <c r="E456" i="1"/>
  <c r="G456" i="1"/>
  <c r="H456" i="1"/>
  <c r="J456" i="1"/>
  <c r="L456" i="1"/>
  <c r="M456" i="1"/>
  <c r="N456" i="1"/>
  <c r="E455" i="1"/>
  <c r="G455" i="1"/>
  <c r="H455" i="1"/>
  <c r="J455" i="1"/>
  <c r="L455" i="1"/>
  <c r="M455" i="1"/>
  <c r="N455" i="1"/>
  <c r="E454" i="1"/>
  <c r="G454" i="1"/>
  <c r="H454" i="1"/>
  <c r="J454" i="1"/>
  <c r="L454" i="1"/>
  <c r="M454" i="1"/>
  <c r="N454" i="1"/>
  <c r="E453" i="1"/>
  <c r="G453" i="1"/>
  <c r="H453" i="1"/>
  <c r="J453" i="1"/>
  <c r="L453" i="1"/>
  <c r="M453" i="1"/>
  <c r="N453" i="1"/>
  <c r="E452" i="1"/>
  <c r="G452" i="1"/>
  <c r="H452" i="1"/>
  <c r="J452" i="1"/>
  <c r="L452" i="1"/>
  <c r="M452" i="1"/>
  <c r="N452" i="1"/>
  <c r="E451" i="1"/>
  <c r="G451" i="1"/>
  <c r="H451" i="1"/>
  <c r="J451" i="1"/>
  <c r="L451" i="1"/>
  <c r="M451" i="1"/>
  <c r="N451" i="1"/>
  <c r="E450" i="1"/>
  <c r="G450" i="1"/>
  <c r="H450" i="1"/>
  <c r="J450" i="1"/>
  <c r="L450" i="1"/>
  <c r="M450" i="1"/>
  <c r="N450" i="1"/>
  <c r="E449" i="1"/>
  <c r="G449" i="1"/>
  <c r="H449" i="1"/>
  <c r="J449" i="1"/>
  <c r="L449" i="1"/>
  <c r="M449" i="1"/>
  <c r="N449" i="1"/>
  <c r="G444" i="1"/>
  <c r="L444" i="1"/>
  <c r="M444" i="1"/>
  <c r="N444" i="1"/>
  <c r="G443" i="1"/>
  <c r="L443" i="1"/>
  <c r="M443" i="1"/>
  <c r="N443" i="1"/>
  <c r="G442" i="1"/>
  <c r="L442" i="1"/>
  <c r="M442" i="1"/>
  <c r="N442" i="1"/>
  <c r="G441" i="1"/>
  <c r="L441" i="1"/>
  <c r="M441" i="1"/>
  <c r="N441" i="1"/>
  <c r="G440" i="1"/>
  <c r="L440" i="1"/>
  <c r="M440" i="1"/>
  <c r="N440" i="1"/>
  <c r="G439" i="1"/>
  <c r="L439" i="1"/>
  <c r="M439" i="1"/>
  <c r="N439" i="1"/>
  <c r="G438" i="1"/>
  <c r="L438" i="1"/>
  <c r="M438" i="1"/>
  <c r="N438" i="1"/>
  <c r="G437" i="1"/>
  <c r="L437" i="1"/>
  <c r="M437" i="1"/>
  <c r="N437" i="1"/>
  <c r="G436" i="1"/>
  <c r="L436" i="1"/>
  <c r="M436" i="1"/>
  <c r="N436" i="1"/>
  <c r="G435" i="1"/>
  <c r="L435" i="1"/>
  <c r="M435" i="1"/>
  <c r="N435" i="1"/>
  <c r="G434" i="1"/>
  <c r="L434" i="1"/>
  <c r="M434" i="1"/>
  <c r="N434" i="1"/>
  <c r="E427" i="1"/>
  <c r="G427" i="1"/>
  <c r="H427" i="1"/>
  <c r="E426" i="1"/>
  <c r="G426" i="1"/>
  <c r="H426" i="1"/>
  <c r="E425" i="1"/>
  <c r="G425" i="1"/>
  <c r="H425" i="1"/>
  <c r="E421" i="1"/>
  <c r="G421" i="1"/>
  <c r="E420" i="1"/>
  <c r="G420" i="1"/>
  <c r="E419" i="1"/>
  <c r="G419" i="1"/>
  <c r="E418" i="1"/>
  <c r="G418" i="1"/>
  <c r="E417" i="1"/>
  <c r="G417" i="1"/>
  <c r="E416" i="1"/>
  <c r="G416" i="1"/>
  <c r="E415" i="1"/>
  <c r="G415" i="1"/>
  <c r="E414" i="1"/>
  <c r="G414" i="1"/>
  <c r="E413" i="1"/>
  <c r="G413" i="1"/>
  <c r="E405" i="1"/>
  <c r="G405" i="1"/>
  <c r="H405" i="1"/>
  <c r="E404" i="1"/>
  <c r="G404" i="1"/>
  <c r="H404" i="1"/>
  <c r="E403" i="1"/>
  <c r="G403" i="1"/>
  <c r="H403" i="1"/>
  <c r="E402" i="1"/>
  <c r="G402" i="1"/>
  <c r="H402" i="1"/>
  <c r="E401" i="1"/>
  <c r="G401" i="1"/>
  <c r="H401" i="1"/>
  <c r="E400" i="1"/>
  <c r="G400" i="1"/>
  <c r="H400" i="1"/>
  <c r="E396" i="1"/>
  <c r="G396" i="1"/>
  <c r="H396" i="1"/>
  <c r="E395" i="1"/>
  <c r="G395" i="1"/>
  <c r="H395" i="1"/>
  <c r="E394" i="1"/>
  <c r="G394" i="1"/>
  <c r="H394" i="1"/>
  <c r="E393" i="1"/>
  <c r="G393" i="1"/>
  <c r="H393" i="1"/>
  <c r="E392" i="1"/>
  <c r="G392" i="1"/>
  <c r="H392" i="1"/>
  <c r="E391" i="1"/>
  <c r="G391" i="1"/>
  <c r="H391" i="1"/>
  <c r="E390" i="1"/>
  <c r="G390" i="1"/>
  <c r="H390" i="1"/>
  <c r="E389" i="1"/>
  <c r="G389" i="1"/>
  <c r="H389" i="1"/>
  <c r="E388" i="1"/>
  <c r="G388" i="1"/>
  <c r="H388" i="1"/>
  <c r="E387" i="1"/>
  <c r="G387" i="1"/>
  <c r="H387" i="1"/>
  <c r="G383" i="1"/>
  <c r="H383" i="1"/>
  <c r="E382" i="1"/>
  <c r="G382" i="1"/>
  <c r="H382" i="1"/>
  <c r="G381" i="1"/>
  <c r="H381" i="1"/>
  <c r="G380" i="1"/>
  <c r="H380" i="1"/>
  <c r="G379" i="1"/>
  <c r="H379" i="1"/>
  <c r="G378" i="1"/>
  <c r="H378" i="1"/>
  <c r="E377" i="1"/>
  <c r="G377" i="1"/>
  <c r="H377" i="1"/>
  <c r="E376" i="1"/>
  <c r="G376" i="1"/>
  <c r="H376" i="1"/>
  <c r="E375" i="1"/>
  <c r="G375" i="1"/>
  <c r="H375" i="1"/>
  <c r="E374" i="1"/>
  <c r="G374" i="1"/>
  <c r="H374" i="1"/>
  <c r="E373" i="1"/>
  <c r="G373" i="1"/>
  <c r="H373" i="1"/>
  <c r="E372" i="1"/>
  <c r="G372" i="1"/>
  <c r="H372" i="1"/>
  <c r="E371" i="1"/>
  <c r="G371" i="1"/>
  <c r="H371" i="1"/>
  <c r="G370" i="1"/>
  <c r="H370" i="1"/>
  <c r="E369" i="1"/>
  <c r="G369" i="1"/>
  <c r="H369" i="1"/>
  <c r="E368" i="1"/>
  <c r="G368" i="1"/>
  <c r="H368" i="1"/>
  <c r="E367" i="1"/>
  <c r="G367" i="1"/>
  <c r="H367" i="1"/>
  <c r="G366" i="1"/>
  <c r="H366" i="1"/>
  <c r="G365" i="1"/>
  <c r="H365" i="1"/>
  <c r="E361" i="1"/>
  <c r="G361" i="1"/>
  <c r="H361" i="1"/>
  <c r="E360" i="1"/>
  <c r="G360" i="1"/>
  <c r="H360" i="1"/>
  <c r="E359" i="1"/>
  <c r="G359" i="1"/>
  <c r="H359" i="1"/>
  <c r="E358" i="1"/>
  <c r="G358" i="1"/>
  <c r="H358" i="1"/>
  <c r="E357" i="1"/>
  <c r="G357" i="1"/>
  <c r="H357" i="1"/>
  <c r="E356" i="1"/>
  <c r="G356" i="1"/>
  <c r="H356" i="1"/>
  <c r="E355" i="1"/>
  <c r="G355" i="1"/>
  <c r="H355" i="1"/>
  <c r="E354" i="1"/>
  <c r="G354" i="1"/>
  <c r="H354" i="1"/>
  <c r="E353" i="1"/>
  <c r="G353" i="1"/>
  <c r="H353" i="1"/>
  <c r="E352" i="1"/>
  <c r="G352" i="1"/>
  <c r="H352" i="1"/>
  <c r="G348" i="1"/>
  <c r="H348" i="1"/>
  <c r="E347" i="1"/>
  <c r="G347" i="1"/>
  <c r="H347" i="1"/>
  <c r="G346" i="1"/>
  <c r="H346" i="1"/>
  <c r="E345" i="1"/>
  <c r="G345" i="1"/>
  <c r="H345" i="1"/>
  <c r="G344" i="1"/>
  <c r="H344" i="1"/>
  <c r="G343" i="1"/>
  <c r="H343" i="1"/>
  <c r="G342" i="1"/>
  <c r="H342" i="1"/>
  <c r="E341" i="1"/>
  <c r="G341" i="1"/>
  <c r="H341" i="1"/>
  <c r="G340" i="1"/>
  <c r="H340" i="1"/>
  <c r="G339" i="1"/>
  <c r="H339" i="1"/>
  <c r="E338" i="1"/>
  <c r="G338" i="1"/>
  <c r="H338" i="1"/>
  <c r="E337" i="1"/>
  <c r="G337" i="1"/>
  <c r="H337" i="1"/>
  <c r="G336" i="1"/>
  <c r="H336" i="1"/>
  <c r="G335" i="1"/>
  <c r="H335" i="1"/>
  <c r="G334" i="1"/>
  <c r="H334" i="1"/>
  <c r="G333" i="1"/>
  <c r="H333" i="1"/>
  <c r="E332" i="1"/>
  <c r="G332" i="1"/>
  <c r="H332" i="1"/>
  <c r="E331" i="1"/>
  <c r="G331" i="1"/>
  <c r="H331" i="1"/>
  <c r="E330" i="1"/>
  <c r="G330" i="1"/>
  <c r="H330" i="1"/>
  <c r="G326" i="1"/>
  <c r="H326" i="1"/>
  <c r="G325" i="1"/>
  <c r="H325" i="1"/>
  <c r="G324" i="1"/>
  <c r="H324" i="1"/>
  <c r="G323" i="1"/>
  <c r="H323" i="1"/>
  <c r="G322" i="1"/>
  <c r="H322" i="1"/>
  <c r="G321" i="1"/>
  <c r="H321" i="1"/>
  <c r="G320" i="1"/>
  <c r="H320" i="1"/>
  <c r="G319" i="1"/>
  <c r="H319" i="1"/>
  <c r="G318" i="1"/>
  <c r="H318" i="1"/>
  <c r="G317" i="1"/>
  <c r="H317" i="1"/>
  <c r="G311" i="1"/>
  <c r="H311" i="1"/>
  <c r="G310" i="1"/>
  <c r="H310" i="1"/>
  <c r="G309" i="1"/>
  <c r="H309" i="1"/>
  <c r="G308" i="1"/>
  <c r="H308" i="1"/>
  <c r="G307" i="1"/>
  <c r="H307" i="1"/>
  <c r="G306" i="1"/>
  <c r="H306" i="1"/>
  <c r="G305" i="1"/>
  <c r="H305" i="1"/>
  <c r="G301" i="1"/>
  <c r="H301" i="1"/>
  <c r="G300" i="1"/>
  <c r="H300" i="1"/>
  <c r="G299" i="1"/>
  <c r="H299" i="1"/>
  <c r="G298" i="1"/>
  <c r="H298" i="1"/>
  <c r="G297" i="1"/>
  <c r="H297" i="1"/>
  <c r="G296" i="1"/>
  <c r="H296" i="1"/>
  <c r="G295" i="1"/>
  <c r="H295" i="1"/>
  <c r="G294" i="1"/>
  <c r="H294" i="1"/>
  <c r="G293" i="1"/>
  <c r="H293" i="1"/>
  <c r="G288" i="1"/>
  <c r="H288" i="1"/>
  <c r="G287" i="1"/>
  <c r="H287" i="1"/>
  <c r="G286" i="1"/>
  <c r="H286" i="1"/>
  <c r="G285" i="1"/>
  <c r="H285" i="1"/>
  <c r="G284" i="1"/>
  <c r="H284" i="1"/>
  <c r="G279" i="1"/>
  <c r="H279" i="1"/>
  <c r="G278" i="1"/>
  <c r="H278" i="1"/>
  <c r="G277" i="1"/>
  <c r="H277" i="1"/>
  <c r="G276" i="1"/>
  <c r="H276" i="1"/>
  <c r="G272" i="1"/>
  <c r="H272" i="1"/>
  <c r="G271" i="1"/>
  <c r="H271" i="1"/>
  <c r="G270" i="1"/>
  <c r="H270" i="1"/>
  <c r="G269" i="1"/>
  <c r="H269" i="1"/>
  <c r="G265" i="1"/>
  <c r="H265" i="1"/>
  <c r="G264" i="1"/>
  <c r="H264" i="1"/>
  <c r="G263" i="1"/>
  <c r="H263" i="1"/>
  <c r="G262" i="1"/>
  <c r="H262" i="1"/>
  <c r="G261" i="1"/>
  <c r="H261" i="1"/>
  <c r="G260" i="1"/>
  <c r="H260" i="1"/>
  <c r="G259" i="1"/>
  <c r="H259" i="1"/>
  <c r="G258" i="1"/>
  <c r="H258" i="1"/>
  <c r="G257" i="1"/>
  <c r="H257" i="1"/>
  <c r="G256" i="1"/>
  <c r="H256" i="1"/>
  <c r="G255" i="1"/>
  <c r="H255" i="1"/>
  <c r="G254" i="1"/>
  <c r="H254" i="1"/>
  <c r="G253" i="1"/>
  <c r="H253" i="1"/>
  <c r="G252" i="1"/>
  <c r="H252" i="1"/>
  <c r="G247" i="1"/>
  <c r="H247" i="1"/>
  <c r="G246" i="1"/>
  <c r="H246" i="1"/>
  <c r="G245" i="1"/>
  <c r="H245" i="1"/>
  <c r="G244" i="1"/>
  <c r="H244" i="1"/>
  <c r="G243" i="1"/>
  <c r="H243" i="1"/>
  <c r="G242" i="1"/>
  <c r="H242" i="1"/>
  <c r="G241" i="1"/>
  <c r="H241" i="1"/>
  <c r="G240" i="1"/>
  <c r="H240" i="1"/>
  <c r="G239" i="1"/>
  <c r="H239" i="1"/>
  <c r="G238" i="1"/>
  <c r="H238" i="1"/>
  <c r="G237" i="1"/>
  <c r="H237" i="1"/>
  <c r="G236" i="1"/>
  <c r="H236" i="1"/>
  <c r="G232" i="1"/>
  <c r="H232" i="1"/>
  <c r="G231" i="1"/>
  <c r="H231" i="1"/>
  <c r="G230" i="1"/>
  <c r="H230" i="1"/>
  <c r="G229" i="1"/>
  <c r="H229" i="1"/>
  <c r="G228" i="1"/>
  <c r="H228" i="1"/>
  <c r="G227" i="1"/>
  <c r="H227" i="1"/>
  <c r="G226" i="1"/>
  <c r="H226" i="1"/>
  <c r="G225" i="1"/>
  <c r="H225" i="1"/>
  <c r="G224" i="1"/>
  <c r="H224" i="1"/>
  <c r="G218" i="1"/>
  <c r="H218" i="1"/>
  <c r="G217" i="1"/>
  <c r="H217" i="1"/>
  <c r="G213" i="1"/>
  <c r="H213" i="1"/>
  <c r="G212" i="1"/>
  <c r="H212" i="1"/>
  <c r="G211" i="1"/>
  <c r="H211" i="1"/>
  <c r="G210" i="1"/>
  <c r="H210" i="1"/>
  <c r="G209" i="1"/>
  <c r="H209" i="1"/>
  <c r="G208" i="1"/>
  <c r="H208" i="1"/>
  <c r="G201" i="1"/>
  <c r="H201" i="1"/>
  <c r="G200" i="1"/>
  <c r="H200" i="1"/>
  <c r="G199" i="1"/>
  <c r="H199" i="1"/>
  <c r="G198" i="1"/>
  <c r="H198" i="1"/>
  <c r="G193" i="1"/>
  <c r="H193" i="1"/>
  <c r="G192" i="1"/>
  <c r="H192" i="1"/>
  <c r="G191" i="1"/>
  <c r="H191" i="1"/>
  <c r="G190" i="1"/>
  <c r="H190" i="1"/>
  <c r="G189" i="1"/>
  <c r="H189" i="1"/>
  <c r="G188" i="1"/>
  <c r="H188" i="1"/>
  <c r="G183" i="1"/>
  <c r="H183" i="1"/>
  <c r="G182" i="1"/>
  <c r="H182" i="1"/>
  <c r="G181" i="1"/>
  <c r="H181" i="1"/>
  <c r="G180" i="1"/>
  <c r="H180" i="1"/>
  <c r="G179" i="1"/>
  <c r="H179" i="1"/>
  <c r="G178" i="1"/>
  <c r="H178" i="1"/>
  <c r="G177" i="1"/>
  <c r="H177" i="1"/>
  <c r="G173" i="1"/>
  <c r="H173" i="1"/>
  <c r="G172" i="1"/>
  <c r="H172" i="1"/>
  <c r="G171" i="1"/>
  <c r="H171" i="1"/>
  <c r="G170" i="1"/>
  <c r="H170" i="1"/>
  <c r="G169" i="1"/>
  <c r="H169" i="1"/>
  <c r="G168" i="1"/>
  <c r="H168" i="1"/>
  <c r="G167" i="1"/>
  <c r="H167" i="1"/>
  <c r="G166" i="1"/>
  <c r="H166" i="1"/>
  <c r="G165" i="1"/>
  <c r="H165" i="1"/>
  <c r="G156" i="1"/>
  <c r="H156" i="1"/>
  <c r="G155" i="1"/>
  <c r="H155" i="1"/>
  <c r="G151" i="1"/>
  <c r="H151" i="1"/>
  <c r="G150" i="1"/>
  <c r="H150" i="1"/>
  <c r="G149" i="1"/>
  <c r="H149" i="1"/>
  <c r="G148" i="1"/>
  <c r="H148" i="1"/>
  <c r="G147" i="1"/>
  <c r="H147" i="1"/>
  <c r="G146" i="1"/>
  <c r="H146" i="1"/>
  <c r="G140" i="1"/>
  <c r="H140" i="1"/>
  <c r="G139" i="1"/>
  <c r="H139" i="1"/>
  <c r="G138" i="1"/>
  <c r="H138" i="1"/>
  <c r="G137" i="1"/>
  <c r="H137" i="1"/>
  <c r="G136" i="1"/>
  <c r="H136" i="1"/>
  <c r="G132" i="1"/>
  <c r="H132" i="1"/>
  <c r="G131" i="1"/>
  <c r="H131" i="1"/>
  <c r="G130" i="1"/>
  <c r="H130" i="1"/>
  <c r="G129" i="1"/>
  <c r="H129" i="1"/>
  <c r="G128" i="1"/>
  <c r="H128" i="1"/>
  <c r="G127" i="1"/>
  <c r="H127" i="1"/>
  <c r="G123" i="1"/>
  <c r="H123" i="1"/>
  <c r="G122" i="1"/>
  <c r="H122" i="1"/>
  <c r="G121" i="1"/>
  <c r="H121" i="1"/>
  <c r="G120" i="1"/>
  <c r="H120" i="1"/>
  <c r="G119" i="1"/>
  <c r="H119" i="1"/>
  <c r="G118" i="1"/>
  <c r="H118" i="1"/>
  <c r="G117" i="1"/>
  <c r="H117" i="1"/>
  <c r="G116" i="1"/>
  <c r="H116" i="1"/>
  <c r="G113" i="1"/>
  <c r="H113" i="1"/>
  <c r="G112" i="1"/>
  <c r="H112" i="1"/>
  <c r="G111" i="1"/>
  <c r="H111" i="1"/>
  <c r="G110" i="1"/>
  <c r="H110" i="1"/>
  <c r="G109" i="1"/>
  <c r="H109" i="1"/>
  <c r="G108" i="1"/>
  <c r="H108" i="1"/>
  <c r="G107" i="1"/>
  <c r="H107" i="1"/>
  <c r="G106" i="1"/>
  <c r="H106" i="1"/>
  <c r="G105" i="1"/>
  <c r="H105" i="1"/>
  <c r="G104" i="1"/>
  <c r="H104" i="1"/>
  <c r="G103" i="1"/>
  <c r="G102" i="1"/>
  <c r="H102" i="1"/>
  <c r="G101" i="1"/>
  <c r="H101" i="1"/>
  <c r="G97" i="1"/>
  <c r="H97" i="1"/>
  <c r="G96" i="1"/>
  <c r="H96" i="1"/>
  <c r="G95" i="1"/>
  <c r="H95" i="1"/>
  <c r="G94" i="1"/>
  <c r="H94" i="1"/>
  <c r="G93" i="1"/>
  <c r="H93" i="1"/>
  <c r="G92" i="1"/>
  <c r="H92" i="1"/>
  <c r="G91" i="1"/>
  <c r="H91" i="1"/>
  <c r="G90" i="1"/>
  <c r="H90" i="1"/>
  <c r="G89" i="1"/>
  <c r="H89" i="1"/>
  <c r="G88" i="1"/>
  <c r="H88" i="1"/>
  <c r="G87" i="1"/>
  <c r="H87" i="1"/>
  <c r="G86" i="1"/>
  <c r="H86" i="1"/>
  <c r="G85" i="1"/>
  <c r="H85" i="1"/>
  <c r="G84" i="1"/>
  <c r="H84" i="1"/>
  <c r="G83" i="1"/>
  <c r="H83" i="1"/>
  <c r="G79" i="1"/>
  <c r="H79" i="1"/>
  <c r="G78" i="1"/>
  <c r="H78" i="1"/>
  <c r="G77" i="1"/>
  <c r="H77" i="1"/>
  <c r="G76" i="1"/>
  <c r="H76" i="1"/>
  <c r="G75" i="1"/>
  <c r="H75" i="1"/>
  <c r="G6" i="1"/>
  <c r="L6" i="1"/>
  <c r="M6" i="1"/>
  <c r="G5" i="1"/>
  <c r="L5" i="1"/>
  <c r="M5" i="1"/>
  <c r="G7" i="1"/>
  <c r="L7" i="1"/>
  <c r="M7" i="1"/>
  <c r="G8" i="1"/>
  <c r="L8" i="1"/>
  <c r="M8" i="1"/>
  <c r="G9" i="1"/>
  <c r="L9" i="1"/>
  <c r="M9" i="1"/>
  <c r="G10" i="1"/>
  <c r="L10" i="1"/>
  <c r="M10" i="1"/>
  <c r="G11" i="1"/>
  <c r="L11" i="1"/>
  <c r="M11" i="1"/>
  <c r="N6" i="1"/>
  <c r="N7" i="1"/>
  <c r="N8" i="1"/>
  <c r="N9" i="1"/>
  <c r="N10" i="1"/>
  <c r="N11" i="1"/>
  <c r="N5" i="1"/>
  <c r="G50" i="2"/>
  <c r="V69" i="1"/>
  <c r="AA69" i="1"/>
  <c r="AB69" i="1"/>
  <c r="G65" i="1"/>
  <c r="L65" i="1"/>
  <c r="M65" i="1"/>
  <c r="G66" i="1"/>
  <c r="L66" i="1"/>
  <c r="M66" i="1"/>
  <c r="G67" i="1"/>
  <c r="L67" i="1"/>
  <c r="M67" i="1"/>
  <c r="G68" i="1"/>
  <c r="L68" i="1"/>
  <c r="M68" i="1"/>
  <c r="G69" i="1"/>
  <c r="L69" i="1"/>
  <c r="M69" i="1"/>
  <c r="AC69" i="1"/>
  <c r="V68" i="1"/>
  <c r="AA68" i="1"/>
  <c r="AB68" i="1"/>
  <c r="AC68" i="1"/>
  <c r="V67" i="1"/>
  <c r="AA67" i="1"/>
  <c r="AB67" i="1"/>
  <c r="AC67" i="1"/>
  <c r="V66" i="1"/>
  <c r="AA66" i="1"/>
  <c r="AB66" i="1"/>
  <c r="AC66" i="1"/>
  <c r="V65" i="1"/>
  <c r="AA65" i="1"/>
  <c r="AB65" i="1"/>
  <c r="AC65" i="1"/>
  <c r="E18" i="7"/>
  <c r="G18" i="7"/>
  <c r="E16" i="7"/>
  <c r="G16" i="7"/>
  <c r="E17" i="7"/>
  <c r="G17" i="7"/>
  <c r="H18" i="7"/>
  <c r="E10" i="7"/>
  <c r="E11" i="7"/>
  <c r="E9" i="7"/>
  <c r="E8" i="7"/>
  <c r="E4" i="7"/>
  <c r="E5" i="7"/>
  <c r="E6" i="7"/>
  <c r="E7" i="7"/>
  <c r="E12" i="7"/>
  <c r="J53" i="8"/>
  <c r="J56" i="8"/>
  <c r="J58" i="8"/>
  <c r="J49" i="8"/>
  <c r="J51" i="8"/>
  <c r="J60" i="8"/>
  <c r="J55" i="8"/>
  <c r="J57" i="8"/>
  <c r="J59" i="8"/>
  <c r="E53" i="8"/>
  <c r="E56" i="8"/>
  <c r="E58" i="8"/>
  <c r="E49" i="8"/>
  <c r="E51" i="8"/>
  <c r="E60" i="8"/>
  <c r="E55" i="8"/>
  <c r="E57" i="8"/>
  <c r="E59" i="8"/>
  <c r="E18" i="6"/>
  <c r="E24" i="6"/>
  <c r="E19" i="6"/>
  <c r="E32" i="6"/>
  <c r="E28" i="6"/>
  <c r="E25" i="6"/>
  <c r="E17" i="6"/>
  <c r="E34" i="6"/>
  <c r="V55" i="1"/>
  <c r="AA55" i="1"/>
  <c r="AB55" i="1"/>
  <c r="E56" i="1"/>
  <c r="G56" i="1"/>
  <c r="J56" i="1"/>
  <c r="L56" i="1"/>
  <c r="M56" i="1"/>
  <c r="E57" i="1"/>
  <c r="G57" i="1"/>
  <c r="J57" i="1"/>
  <c r="L57" i="1"/>
  <c r="M57" i="1"/>
  <c r="E58" i="1"/>
  <c r="G58" i="1"/>
  <c r="J58" i="1"/>
  <c r="L58" i="1"/>
  <c r="M58" i="1"/>
  <c r="E59" i="1"/>
  <c r="G59" i="1"/>
  <c r="J59" i="1"/>
  <c r="L59" i="1"/>
  <c r="M59" i="1"/>
  <c r="E60" i="1"/>
  <c r="G60" i="1"/>
  <c r="J60" i="1"/>
  <c r="L60" i="1"/>
  <c r="M60" i="1"/>
  <c r="AC55" i="1"/>
  <c r="V56" i="1"/>
  <c r="AA56" i="1"/>
  <c r="AB56" i="1"/>
  <c r="AC56" i="1"/>
  <c r="J55" i="1"/>
  <c r="E55" i="1"/>
  <c r="J85" i="8"/>
  <c r="E85" i="8"/>
  <c r="J82" i="8"/>
  <c r="J83" i="8"/>
  <c r="J89" i="8"/>
  <c r="J87" i="8"/>
  <c r="J86" i="8"/>
  <c r="J84" i="8"/>
  <c r="J88" i="8"/>
  <c r="J79" i="8"/>
  <c r="E82" i="8"/>
  <c r="E83" i="8"/>
  <c r="E89" i="8"/>
  <c r="E87" i="8"/>
  <c r="E86" i="8"/>
  <c r="E84" i="8"/>
  <c r="E88" i="8"/>
  <c r="E79" i="8"/>
  <c r="E44" i="6"/>
  <c r="E41" i="6"/>
  <c r="E47" i="6"/>
  <c r="E43" i="6"/>
  <c r="E46" i="6"/>
  <c r="E48" i="6"/>
  <c r="E40" i="6"/>
  <c r="E45" i="6"/>
  <c r="E42" i="6"/>
  <c r="E39" i="6"/>
  <c r="V5" i="1"/>
  <c r="AA5" i="1"/>
  <c r="AB5" i="1"/>
  <c r="V6" i="1"/>
  <c r="AA6" i="1"/>
  <c r="AB6" i="1"/>
  <c r="E77" i="6"/>
  <c r="E83" i="6"/>
  <c r="E82" i="6"/>
  <c r="E79" i="6"/>
  <c r="E74" i="6"/>
  <c r="E80" i="6"/>
  <c r="E78" i="6"/>
  <c r="E76" i="6"/>
  <c r="E81" i="6"/>
  <c r="E75" i="6"/>
  <c r="G4" i="5"/>
  <c r="G5" i="5"/>
  <c r="G6" i="5"/>
  <c r="G7" i="5"/>
  <c r="G8" i="5"/>
  <c r="G9" i="5"/>
  <c r="H9" i="5"/>
  <c r="H8" i="5"/>
  <c r="H7" i="5"/>
  <c r="H6" i="5"/>
  <c r="H5" i="5"/>
  <c r="H4" i="5"/>
  <c r="E64" i="6"/>
  <c r="E54" i="6"/>
  <c r="E58" i="6"/>
  <c r="E61" i="6"/>
  <c r="E62" i="6"/>
  <c r="E59" i="6"/>
  <c r="E69" i="6"/>
  <c r="E60" i="6"/>
  <c r="E56" i="6"/>
  <c r="E55" i="6"/>
  <c r="E63" i="6"/>
  <c r="E88" i="6"/>
  <c r="E87" i="6"/>
  <c r="E90" i="6"/>
  <c r="E91" i="6"/>
  <c r="E92" i="6"/>
  <c r="E89" i="6"/>
  <c r="J36" i="1"/>
  <c r="H36" i="1"/>
  <c r="H34" i="1"/>
  <c r="H37" i="1"/>
  <c r="H35" i="1"/>
  <c r="H41" i="1"/>
  <c r="H38" i="1"/>
  <c r="H39" i="1"/>
  <c r="H40" i="1"/>
  <c r="H33" i="1"/>
  <c r="J34" i="1"/>
  <c r="J37" i="1"/>
  <c r="J35" i="1"/>
  <c r="J41" i="1"/>
  <c r="J38" i="1"/>
  <c r="J39" i="1"/>
  <c r="J40" i="1"/>
  <c r="J33" i="1"/>
  <c r="E34" i="1"/>
  <c r="E37" i="1"/>
  <c r="E35" i="1"/>
  <c r="E41" i="1"/>
  <c r="E38" i="1"/>
  <c r="E39" i="1"/>
  <c r="E40" i="1"/>
  <c r="E33" i="1"/>
  <c r="J48" i="1"/>
  <c r="J49" i="1"/>
  <c r="J50" i="1"/>
  <c r="J47" i="1"/>
  <c r="E48" i="1"/>
  <c r="E49" i="1"/>
  <c r="E50" i="1"/>
  <c r="E47" i="1"/>
  <c r="J22" i="8"/>
  <c r="J23" i="8"/>
  <c r="J25" i="8"/>
  <c r="J26" i="8"/>
  <c r="J24" i="8"/>
  <c r="J20" i="8"/>
  <c r="J19" i="8"/>
  <c r="J21" i="8"/>
  <c r="E22" i="8"/>
  <c r="E23" i="8"/>
  <c r="E25" i="8"/>
  <c r="E26" i="8"/>
  <c r="E24" i="8"/>
  <c r="E20" i="8"/>
  <c r="E19" i="8"/>
  <c r="E21" i="8"/>
  <c r="H22" i="8"/>
  <c r="H23" i="8"/>
  <c r="H25" i="8"/>
  <c r="H26" i="8"/>
  <c r="H24" i="8"/>
  <c r="H20" i="8"/>
  <c r="H19" i="8"/>
  <c r="H21" i="8"/>
  <c r="G43" i="9"/>
  <c r="G35" i="9"/>
  <c r="G32" i="9"/>
  <c r="G34" i="9"/>
  <c r="G41" i="9"/>
  <c r="G44" i="9"/>
  <c r="G45" i="9"/>
  <c r="G37" i="9"/>
  <c r="G38" i="9"/>
  <c r="G36" i="9"/>
  <c r="G40" i="9"/>
  <c r="G33" i="9"/>
  <c r="G39" i="9"/>
  <c r="G42" i="9"/>
  <c r="H43" i="9"/>
  <c r="H32" i="9"/>
  <c r="H34" i="9"/>
  <c r="G6" i="11"/>
  <c r="G5" i="11"/>
  <c r="H6" i="11"/>
  <c r="H5" i="11"/>
  <c r="G82" i="8"/>
  <c r="L82" i="8"/>
  <c r="M82" i="8"/>
  <c r="G79" i="8"/>
  <c r="L79" i="8"/>
  <c r="M79" i="8"/>
  <c r="G83" i="8"/>
  <c r="L83" i="8"/>
  <c r="M83" i="8"/>
  <c r="G89" i="8"/>
  <c r="L89" i="8"/>
  <c r="M89" i="8"/>
  <c r="G87" i="8"/>
  <c r="L87" i="8"/>
  <c r="M87" i="8"/>
  <c r="G86" i="8"/>
  <c r="L86" i="8"/>
  <c r="M86" i="8"/>
  <c r="G84" i="8"/>
  <c r="L84" i="8"/>
  <c r="M84" i="8"/>
  <c r="G88" i="8"/>
  <c r="L88" i="8"/>
  <c r="M88" i="8"/>
  <c r="G85" i="8"/>
  <c r="L85" i="8"/>
  <c r="M85" i="8"/>
  <c r="G81" i="8"/>
  <c r="L81" i="8"/>
  <c r="M81" i="8"/>
  <c r="G80" i="8"/>
  <c r="L80" i="8"/>
  <c r="M80" i="8"/>
  <c r="G78" i="8"/>
  <c r="L78" i="8"/>
  <c r="M78" i="8"/>
  <c r="N82" i="8"/>
  <c r="N83" i="8"/>
  <c r="N89" i="8"/>
  <c r="N87" i="8"/>
  <c r="N86" i="8"/>
  <c r="N84" i="8"/>
  <c r="N88" i="8"/>
  <c r="N85" i="8"/>
  <c r="N81" i="8"/>
  <c r="N80" i="8"/>
  <c r="N78" i="8"/>
  <c r="N79" i="8"/>
  <c r="G65" i="8"/>
  <c r="L65" i="8"/>
  <c r="M65" i="8"/>
  <c r="G70" i="8"/>
  <c r="L70" i="8"/>
  <c r="M70" i="8"/>
  <c r="G66" i="8"/>
  <c r="L66" i="8"/>
  <c r="M66" i="8"/>
  <c r="G68" i="8"/>
  <c r="L68" i="8"/>
  <c r="M68" i="8"/>
  <c r="G71" i="8"/>
  <c r="L71" i="8"/>
  <c r="M71" i="8"/>
  <c r="G69" i="8"/>
  <c r="L69" i="8"/>
  <c r="M69" i="8"/>
  <c r="G67" i="8"/>
  <c r="L67" i="8"/>
  <c r="M67" i="8"/>
  <c r="G72" i="8"/>
  <c r="L72" i="8"/>
  <c r="M72" i="8"/>
  <c r="N65" i="8"/>
  <c r="G50" i="8"/>
  <c r="L50" i="8"/>
  <c r="M50" i="8"/>
  <c r="G52" i="8"/>
  <c r="L52" i="8"/>
  <c r="M52" i="8"/>
  <c r="G59" i="8"/>
  <c r="L59" i="8"/>
  <c r="M59" i="8"/>
  <c r="G53" i="8"/>
  <c r="L53" i="8"/>
  <c r="M53" i="8"/>
  <c r="G56" i="8"/>
  <c r="L56" i="8"/>
  <c r="M56" i="8"/>
  <c r="G58" i="8"/>
  <c r="L58" i="8"/>
  <c r="M58" i="8"/>
  <c r="G49" i="8"/>
  <c r="L49" i="8"/>
  <c r="M49" i="8"/>
  <c r="G51" i="8"/>
  <c r="L51" i="8"/>
  <c r="M51" i="8"/>
  <c r="G60" i="8"/>
  <c r="L60" i="8"/>
  <c r="M60" i="8"/>
  <c r="G55" i="8"/>
  <c r="L55" i="8"/>
  <c r="M55" i="8"/>
  <c r="G57" i="8"/>
  <c r="L57" i="8"/>
  <c r="M57" i="8"/>
  <c r="G54" i="8"/>
  <c r="L54" i="8"/>
  <c r="M54" i="8"/>
  <c r="N50" i="8"/>
  <c r="G34" i="8"/>
  <c r="L34" i="8"/>
  <c r="M34" i="8"/>
  <c r="G31" i="8"/>
  <c r="L31" i="8"/>
  <c r="M31" i="8"/>
  <c r="G32" i="8"/>
  <c r="L32" i="8"/>
  <c r="M32" i="8"/>
  <c r="G39" i="8"/>
  <c r="L39" i="8"/>
  <c r="M39" i="8"/>
  <c r="G42" i="8"/>
  <c r="L42" i="8"/>
  <c r="M42" i="8"/>
  <c r="G37" i="8"/>
  <c r="L37" i="8"/>
  <c r="M37" i="8"/>
  <c r="G44" i="8"/>
  <c r="L44" i="8"/>
  <c r="M44" i="8"/>
  <c r="G43" i="8"/>
  <c r="L43" i="8"/>
  <c r="M43" i="8"/>
  <c r="G35" i="8"/>
  <c r="L35" i="8"/>
  <c r="M35" i="8"/>
  <c r="G33" i="8"/>
  <c r="L33" i="8"/>
  <c r="M33" i="8"/>
  <c r="G36" i="8"/>
  <c r="L36" i="8"/>
  <c r="M36" i="8"/>
  <c r="G40" i="8"/>
  <c r="L40" i="8"/>
  <c r="M40" i="8"/>
  <c r="G38" i="8"/>
  <c r="L38" i="8"/>
  <c r="M38" i="8"/>
  <c r="G41" i="8"/>
  <c r="L41" i="8"/>
  <c r="M41" i="8"/>
  <c r="N34" i="8"/>
  <c r="G23" i="8"/>
  <c r="L23" i="8"/>
  <c r="M23" i="8"/>
  <c r="G25" i="8"/>
  <c r="L25" i="8"/>
  <c r="M25" i="8"/>
  <c r="G26" i="8"/>
  <c r="L26" i="8"/>
  <c r="M26" i="8"/>
  <c r="G20" i="8"/>
  <c r="L20" i="8"/>
  <c r="M20" i="8"/>
  <c r="G19" i="8"/>
  <c r="L19" i="8"/>
  <c r="M19" i="8"/>
  <c r="G24" i="8"/>
  <c r="L24" i="8"/>
  <c r="M24" i="8"/>
  <c r="G22" i="8"/>
  <c r="L22" i="8"/>
  <c r="M22" i="8"/>
  <c r="G21" i="8"/>
  <c r="L21" i="8"/>
  <c r="M21" i="8"/>
  <c r="N23" i="8"/>
  <c r="G8" i="8"/>
  <c r="L8" i="8"/>
  <c r="M8" i="8"/>
  <c r="G11" i="8"/>
  <c r="L11" i="8"/>
  <c r="M11" i="8"/>
  <c r="G6" i="8"/>
  <c r="L6" i="8"/>
  <c r="M6" i="8"/>
  <c r="G14" i="8"/>
  <c r="L14" i="8"/>
  <c r="M14" i="8"/>
  <c r="G7" i="8"/>
  <c r="L7" i="8"/>
  <c r="M7" i="8"/>
  <c r="G9" i="8"/>
  <c r="L9" i="8"/>
  <c r="M9" i="8"/>
  <c r="G4" i="8"/>
  <c r="L4" i="8"/>
  <c r="M4" i="8"/>
  <c r="G5" i="8"/>
  <c r="L5" i="8"/>
  <c r="M5" i="8"/>
  <c r="G10" i="8"/>
  <c r="L10" i="8"/>
  <c r="M10" i="8"/>
  <c r="G12" i="8"/>
  <c r="L12" i="8"/>
  <c r="M12" i="8"/>
  <c r="G13" i="8"/>
  <c r="L13" i="8"/>
  <c r="M13" i="8"/>
  <c r="N8" i="8"/>
  <c r="N70" i="8"/>
  <c r="N66" i="8"/>
  <c r="N68" i="8"/>
  <c r="N71" i="8"/>
  <c r="N69" i="8"/>
  <c r="N67" i="8"/>
  <c r="N72" i="8"/>
  <c r="N53" i="8"/>
  <c r="N56" i="8"/>
  <c r="N58" i="8"/>
  <c r="N49" i="8"/>
  <c r="N51" i="8"/>
  <c r="N60" i="8"/>
  <c r="N55" i="8"/>
  <c r="N57" i="8"/>
  <c r="N35" i="8"/>
  <c r="N33" i="8"/>
  <c r="N36" i="8"/>
  <c r="N40" i="8"/>
  <c r="N38" i="8"/>
  <c r="N41" i="8"/>
  <c r="G89" i="6"/>
  <c r="G88" i="6"/>
  <c r="G87" i="6"/>
  <c r="G90" i="6"/>
  <c r="G91" i="6"/>
  <c r="G92" i="6"/>
  <c r="H89" i="6"/>
  <c r="G75" i="6"/>
  <c r="G77" i="6"/>
  <c r="G83" i="6"/>
  <c r="G82" i="6"/>
  <c r="G79" i="6"/>
  <c r="G74" i="6"/>
  <c r="G80" i="6"/>
  <c r="G78" i="6"/>
  <c r="G76" i="6"/>
  <c r="G81" i="6"/>
  <c r="H75" i="6"/>
  <c r="G39" i="6"/>
  <c r="G44" i="6"/>
  <c r="G41" i="6"/>
  <c r="G47" i="6"/>
  <c r="G43" i="6"/>
  <c r="G46" i="6"/>
  <c r="G48" i="6"/>
  <c r="G40" i="6"/>
  <c r="G45" i="6"/>
  <c r="G42" i="6"/>
  <c r="H39" i="6"/>
  <c r="G66" i="6"/>
  <c r="G70" i="6"/>
  <c r="G67" i="6"/>
  <c r="G57" i="6"/>
  <c r="G53" i="6"/>
  <c r="G52" i="6"/>
  <c r="G65" i="6"/>
  <c r="G68" i="6"/>
  <c r="G63" i="6"/>
  <c r="G64" i="6"/>
  <c r="G54" i="6"/>
  <c r="G58" i="6"/>
  <c r="G61" i="6"/>
  <c r="G62" i="6"/>
  <c r="G59" i="6"/>
  <c r="G69" i="6"/>
  <c r="G60" i="6"/>
  <c r="G56" i="6"/>
  <c r="G55" i="6"/>
  <c r="H66" i="6"/>
  <c r="H67" i="6"/>
  <c r="H57" i="6"/>
  <c r="H53" i="6"/>
  <c r="H52" i="6"/>
  <c r="H65" i="6"/>
  <c r="H68" i="6"/>
  <c r="H63" i="6"/>
  <c r="H64" i="6"/>
  <c r="H54" i="6"/>
  <c r="H58" i="6"/>
  <c r="H61" i="6"/>
  <c r="H62" i="6"/>
  <c r="H59" i="6"/>
  <c r="H69" i="6"/>
  <c r="H60" i="6"/>
  <c r="H56" i="6"/>
  <c r="H55" i="6"/>
  <c r="H70" i="6"/>
  <c r="G31" i="6"/>
  <c r="G20" i="6"/>
  <c r="G26" i="6"/>
  <c r="G27" i="6"/>
  <c r="G33" i="6"/>
  <c r="G35" i="6"/>
  <c r="G23" i="6"/>
  <c r="G29" i="6"/>
  <c r="G21" i="6"/>
  <c r="G22" i="6"/>
  <c r="G30" i="6"/>
  <c r="G34" i="6"/>
  <c r="G18" i="6"/>
  <c r="G24" i="6"/>
  <c r="G19" i="6"/>
  <c r="G32" i="6"/>
  <c r="G28" i="6"/>
  <c r="G25" i="6"/>
  <c r="G17" i="6"/>
  <c r="H31" i="6"/>
  <c r="H26" i="6"/>
  <c r="H27" i="6"/>
  <c r="H33" i="6"/>
  <c r="H35" i="6"/>
  <c r="H23" i="6"/>
  <c r="H29" i="6"/>
  <c r="H21" i="6"/>
  <c r="H22" i="6"/>
  <c r="H30" i="6"/>
  <c r="H34" i="6"/>
  <c r="H18" i="6"/>
  <c r="H24" i="6"/>
  <c r="H19" i="6"/>
  <c r="H32" i="6"/>
  <c r="H28" i="6"/>
  <c r="H25" i="6"/>
  <c r="H17" i="6"/>
  <c r="H20" i="6"/>
  <c r="G12" i="6"/>
  <c r="G7" i="6"/>
  <c r="G8" i="6"/>
  <c r="G13" i="6"/>
  <c r="G9" i="6"/>
  <c r="G11" i="6"/>
  <c r="G10" i="6"/>
  <c r="G5" i="6"/>
  <c r="G6" i="6"/>
  <c r="G4" i="6"/>
  <c r="H12" i="6"/>
  <c r="H8" i="6"/>
  <c r="H13" i="6"/>
  <c r="H9" i="6"/>
  <c r="H11" i="6"/>
  <c r="H10" i="6"/>
  <c r="H5" i="6"/>
  <c r="H6" i="6"/>
  <c r="H4" i="6"/>
  <c r="H7" i="6"/>
  <c r="H77" i="6"/>
  <c r="H83" i="6"/>
  <c r="H82" i="6"/>
  <c r="H79" i="6"/>
  <c r="H74" i="6"/>
  <c r="H80" i="6"/>
  <c r="H78" i="6"/>
  <c r="H76" i="6"/>
  <c r="H81" i="6"/>
  <c r="H43" i="6"/>
  <c r="H46" i="6"/>
  <c r="H48" i="6"/>
  <c r="H40" i="6"/>
  <c r="H45" i="6"/>
  <c r="H42" i="6"/>
  <c r="G87" i="9"/>
  <c r="G91" i="9"/>
  <c r="G90" i="9"/>
  <c r="G89" i="9"/>
  <c r="G88" i="9"/>
  <c r="G85" i="9"/>
  <c r="G86" i="9"/>
  <c r="H87" i="9"/>
  <c r="H90" i="9"/>
  <c r="H89" i="9"/>
  <c r="H88" i="9"/>
  <c r="H85" i="9"/>
  <c r="H86" i="9"/>
  <c r="H91" i="9"/>
  <c r="G75" i="9"/>
  <c r="G80" i="9"/>
  <c r="G79" i="9"/>
  <c r="G77" i="9"/>
  <c r="G81" i="9"/>
  <c r="G78" i="9"/>
  <c r="G76" i="9"/>
  <c r="G73" i="9"/>
  <c r="G74" i="9"/>
  <c r="H75" i="9"/>
  <c r="G66" i="9"/>
  <c r="G65" i="9"/>
  <c r="G64" i="9"/>
  <c r="G68" i="9"/>
  <c r="G67" i="9"/>
  <c r="H66" i="9"/>
  <c r="G56" i="9"/>
  <c r="G57" i="9"/>
  <c r="G59" i="9"/>
  <c r="G58" i="9"/>
  <c r="H56" i="9"/>
  <c r="G50" i="9"/>
  <c r="G52" i="9"/>
  <c r="G51" i="9"/>
  <c r="G49" i="9"/>
  <c r="H50" i="9"/>
  <c r="H42" i="9"/>
  <c r="H35" i="9"/>
  <c r="H41" i="9"/>
  <c r="H44" i="9"/>
  <c r="H45" i="9"/>
  <c r="H37" i="9"/>
  <c r="H38" i="9"/>
  <c r="H36" i="9"/>
  <c r="H40" i="9"/>
  <c r="H33" i="9"/>
  <c r="H39" i="9"/>
  <c r="G17" i="9"/>
  <c r="G16" i="9"/>
  <c r="G18" i="9"/>
  <c r="G19" i="9"/>
  <c r="G20" i="9"/>
  <c r="G22" i="9"/>
  <c r="G27" i="9"/>
  <c r="G25" i="9"/>
  <c r="G23" i="9"/>
  <c r="G21" i="9"/>
  <c r="G26" i="9"/>
  <c r="G24" i="9"/>
  <c r="H17" i="9"/>
  <c r="G6" i="9"/>
  <c r="G12" i="9"/>
  <c r="G7" i="9"/>
  <c r="G8" i="9"/>
  <c r="G11" i="9"/>
  <c r="G10" i="9"/>
  <c r="G5" i="9"/>
  <c r="G4" i="9"/>
  <c r="G9" i="9"/>
  <c r="H6" i="9"/>
  <c r="H81" i="9"/>
  <c r="H78" i="9"/>
  <c r="H76" i="9"/>
  <c r="H73" i="9"/>
  <c r="H74" i="9"/>
  <c r="H52" i="9"/>
  <c r="H51" i="9"/>
  <c r="H49" i="9"/>
  <c r="G11" i="2"/>
  <c r="G13" i="2"/>
  <c r="G17" i="2"/>
  <c r="G12" i="2"/>
  <c r="G19" i="2"/>
  <c r="G24" i="2"/>
  <c r="G16" i="2"/>
  <c r="G14" i="2"/>
  <c r="G15" i="2"/>
  <c r="G22" i="2"/>
  <c r="G25" i="2"/>
  <c r="G20" i="2"/>
  <c r="G18" i="2"/>
  <c r="G23" i="2"/>
  <c r="G21" i="2"/>
  <c r="H11" i="2"/>
  <c r="G7" i="3"/>
  <c r="G9" i="3"/>
  <c r="G5" i="3"/>
  <c r="G4" i="3"/>
  <c r="G6" i="3"/>
  <c r="G8" i="3"/>
  <c r="G37" i="4"/>
  <c r="G39" i="4"/>
  <c r="G38" i="4"/>
  <c r="G40" i="4"/>
  <c r="H37" i="4"/>
  <c r="G29" i="4"/>
  <c r="G30" i="4"/>
  <c r="G28" i="4"/>
  <c r="G32" i="4"/>
  <c r="G27" i="4"/>
  <c r="G31" i="4"/>
  <c r="H29" i="4"/>
  <c r="G19" i="4"/>
  <c r="G21" i="4"/>
  <c r="G16" i="4"/>
  <c r="G17" i="4"/>
  <c r="G22" i="4"/>
  <c r="G18" i="4"/>
  <c r="G20" i="4"/>
  <c r="H19" i="4"/>
  <c r="G7" i="4"/>
  <c r="G4" i="4"/>
  <c r="G11" i="4"/>
  <c r="G5" i="4"/>
  <c r="G10" i="4"/>
  <c r="G8" i="4"/>
  <c r="G12" i="4"/>
  <c r="G9" i="4"/>
  <c r="G6" i="4"/>
  <c r="H7" i="4"/>
  <c r="H28" i="4"/>
  <c r="H32" i="4"/>
  <c r="H27" i="4"/>
  <c r="H31" i="4"/>
  <c r="H17" i="4"/>
  <c r="H22" i="4"/>
  <c r="H18" i="4"/>
  <c r="H20" i="4"/>
  <c r="G36" i="2"/>
  <c r="G37" i="2"/>
  <c r="G65" i="2"/>
  <c r="G64" i="2"/>
  <c r="G66" i="2"/>
  <c r="G68" i="2"/>
  <c r="G67" i="2"/>
  <c r="H65" i="2"/>
  <c r="G60" i="2"/>
  <c r="G59" i="2"/>
  <c r="G58" i="2"/>
  <c r="G55" i="2"/>
  <c r="G57" i="2"/>
  <c r="G56" i="2"/>
  <c r="H60" i="2"/>
  <c r="G45" i="2"/>
  <c r="G49" i="2"/>
  <c r="G51" i="2"/>
  <c r="G46" i="2"/>
  <c r="G47" i="2"/>
  <c r="G44" i="2"/>
  <c r="G48" i="2"/>
  <c r="H45" i="2"/>
  <c r="H51" i="2"/>
  <c r="H46" i="2"/>
  <c r="H47" i="2"/>
  <c r="H44" i="2"/>
  <c r="H48" i="2"/>
  <c r="H50" i="2"/>
  <c r="H49" i="2"/>
  <c r="G34" i="2"/>
  <c r="G30" i="2"/>
  <c r="G39" i="2"/>
  <c r="G35" i="2"/>
  <c r="G40" i="2"/>
  <c r="G41" i="2"/>
  <c r="G33" i="2"/>
  <c r="G29" i="2"/>
  <c r="G31" i="2"/>
  <c r="G32" i="2"/>
  <c r="G38" i="2"/>
  <c r="H36" i="2"/>
  <c r="H13" i="2"/>
  <c r="H17" i="2"/>
  <c r="H12" i="2"/>
  <c r="H19" i="2"/>
  <c r="H24" i="2"/>
  <c r="H16" i="2"/>
  <c r="H14" i="2"/>
  <c r="H15" i="2"/>
  <c r="H22" i="2"/>
  <c r="H25" i="2"/>
  <c r="H20" i="2"/>
  <c r="H18" i="2"/>
  <c r="H23" i="2"/>
  <c r="H21" i="2"/>
  <c r="G6" i="2"/>
  <c r="G7" i="2"/>
  <c r="G4" i="2"/>
  <c r="G5" i="2"/>
  <c r="G3" i="2"/>
  <c r="H6" i="2"/>
  <c r="G14" i="3"/>
  <c r="G13" i="3"/>
  <c r="H14" i="3"/>
  <c r="H8" i="3"/>
  <c r="H7" i="3"/>
  <c r="H9" i="3"/>
  <c r="H5" i="3"/>
  <c r="H4" i="3"/>
  <c r="H6" i="3"/>
  <c r="N69" i="1"/>
  <c r="N65" i="1"/>
  <c r="N67" i="1"/>
  <c r="N66" i="1"/>
  <c r="N68" i="1"/>
  <c r="G55" i="1"/>
  <c r="L55" i="1"/>
  <c r="M55" i="1"/>
  <c r="N60" i="1"/>
  <c r="N57" i="1"/>
  <c r="N56" i="1"/>
  <c r="N55" i="1"/>
  <c r="N58" i="1"/>
  <c r="N59" i="1"/>
  <c r="G48" i="1"/>
  <c r="L48" i="1"/>
  <c r="M48" i="1"/>
  <c r="G49" i="1"/>
  <c r="L49" i="1"/>
  <c r="M49" i="1"/>
  <c r="G50" i="1"/>
  <c r="L50" i="1"/>
  <c r="M50" i="1"/>
  <c r="G47" i="1"/>
  <c r="L47" i="1"/>
  <c r="M47" i="1"/>
  <c r="N48" i="1"/>
  <c r="G36" i="1"/>
  <c r="L36" i="1"/>
  <c r="M36" i="1"/>
  <c r="G33" i="1"/>
  <c r="L33" i="1"/>
  <c r="M33" i="1"/>
  <c r="G34" i="1"/>
  <c r="L34" i="1"/>
  <c r="M34" i="1"/>
  <c r="G37" i="1"/>
  <c r="L37" i="1"/>
  <c r="M37" i="1"/>
  <c r="G35" i="1"/>
  <c r="L35" i="1"/>
  <c r="M35" i="1"/>
  <c r="G41" i="1"/>
  <c r="L41" i="1"/>
  <c r="M41" i="1"/>
  <c r="G38" i="1"/>
  <c r="L38" i="1"/>
  <c r="M38" i="1"/>
  <c r="G39" i="1"/>
  <c r="L39" i="1"/>
  <c r="M39" i="1"/>
  <c r="G40" i="1"/>
  <c r="L40" i="1"/>
  <c r="M40" i="1"/>
  <c r="N36" i="1"/>
  <c r="N34" i="1"/>
  <c r="N37" i="1"/>
  <c r="N35" i="1"/>
  <c r="N41" i="1"/>
  <c r="N38" i="1"/>
  <c r="N39" i="1"/>
  <c r="N40" i="1"/>
  <c r="N33" i="1"/>
  <c r="G22" i="1"/>
  <c r="L22" i="1"/>
  <c r="M22" i="1"/>
  <c r="G26" i="1"/>
  <c r="L26" i="1"/>
  <c r="M26" i="1"/>
  <c r="G23" i="1"/>
  <c r="L23" i="1"/>
  <c r="M23" i="1"/>
  <c r="G19" i="1"/>
  <c r="L19" i="1"/>
  <c r="M19" i="1"/>
  <c r="G20" i="1"/>
  <c r="L20" i="1"/>
  <c r="M20" i="1"/>
  <c r="G17" i="1"/>
  <c r="L17" i="1"/>
  <c r="M17" i="1"/>
  <c r="G16" i="1"/>
  <c r="L16" i="1"/>
  <c r="M16" i="1"/>
  <c r="G27" i="1"/>
  <c r="L27" i="1"/>
  <c r="M27" i="1"/>
  <c r="G21" i="1"/>
  <c r="L21" i="1"/>
  <c r="M21" i="1"/>
  <c r="G25" i="1"/>
  <c r="L25" i="1"/>
  <c r="M25" i="1"/>
  <c r="G18" i="1"/>
  <c r="L18" i="1"/>
  <c r="M18" i="1"/>
  <c r="G24" i="1"/>
  <c r="L24" i="1"/>
  <c r="M24" i="1"/>
  <c r="N22" i="1"/>
  <c r="H58" i="2"/>
  <c r="H55" i="2"/>
  <c r="H57" i="2"/>
  <c r="H56" i="2"/>
  <c r="H32" i="2"/>
  <c r="H38" i="2"/>
  <c r="N27" i="1"/>
  <c r="N21" i="1"/>
  <c r="N25" i="1"/>
  <c r="N18" i="1"/>
  <c r="N9" i="8"/>
  <c r="H27" i="9"/>
  <c r="H12" i="4"/>
  <c r="H10" i="9"/>
  <c r="N11" i="8"/>
  <c r="N31" i="8"/>
  <c r="H4" i="4"/>
  <c r="H25" i="9"/>
  <c r="N4" i="8"/>
  <c r="N7" i="8"/>
  <c r="N19" i="8"/>
  <c r="N26" i="8"/>
  <c r="N21" i="8"/>
  <c r="N25" i="8"/>
  <c r="N22" i="8"/>
  <c r="H7" i="9"/>
  <c r="H11" i="4"/>
  <c r="N19" i="1"/>
  <c r="H7" i="2"/>
  <c r="N14" i="8"/>
  <c r="N23" i="1"/>
  <c r="H18" i="9"/>
  <c r="N24" i="8"/>
  <c r="H12" i="9"/>
  <c r="H16" i="9"/>
  <c r="N20" i="8"/>
  <c r="H22" i="9"/>
  <c r="N6" i="8"/>
  <c r="H24" i="9"/>
  <c r="N59" i="8"/>
  <c r="N26" i="1"/>
  <c r="H5" i="4"/>
  <c r="N50" i="1"/>
  <c r="H10" i="4"/>
  <c r="H8" i="9"/>
  <c r="N37" i="8"/>
  <c r="H21" i="4"/>
  <c r="N42" i="8"/>
  <c r="H23" i="9"/>
  <c r="N32" i="8"/>
  <c r="N49" i="1"/>
  <c r="N12" i="8"/>
  <c r="H19" i="9"/>
  <c r="N44" i="8"/>
  <c r="H8" i="4"/>
  <c r="H11" i="9"/>
  <c r="H4" i="2"/>
  <c r="H5" i="9"/>
  <c r="N10" i="8"/>
  <c r="N39" i="8"/>
  <c r="H59" i="2"/>
  <c r="H65" i="9"/>
  <c r="H80" i="9"/>
  <c r="H44" i="6"/>
  <c r="H47" i="6"/>
  <c r="H57" i="9"/>
  <c r="H41" i="6"/>
  <c r="H77" i="9"/>
  <c r="H79" i="9"/>
  <c r="H66" i="2"/>
  <c r="H38" i="4"/>
  <c r="H64" i="9"/>
  <c r="H67" i="9"/>
  <c r="H91" i="6"/>
  <c r="H68" i="9"/>
  <c r="H87" i="6"/>
  <c r="H68" i="2"/>
  <c r="H67" i="2"/>
  <c r="H90" i="6"/>
  <c r="H30" i="4"/>
  <c r="H39" i="4"/>
  <c r="H92" i="6"/>
  <c r="H64" i="2"/>
  <c r="H88" i="6"/>
  <c r="H40" i="4"/>
  <c r="H6" i="4"/>
  <c r="N5" i="8"/>
  <c r="H59" i="9"/>
  <c r="H39" i="2"/>
  <c r="H33" i="2"/>
  <c r="H41" i="2"/>
  <c r="H40" i="2"/>
  <c r="H35" i="2"/>
  <c r="H34" i="2"/>
  <c r="H58" i="9"/>
  <c r="H16" i="4"/>
  <c r="H30" i="2"/>
  <c r="H9" i="4"/>
  <c r="H9" i="9"/>
  <c r="N13" i="8"/>
  <c r="H21" i="9"/>
  <c r="N43" i="8"/>
  <c r="H29" i="2"/>
  <c r="N47" i="1"/>
  <c r="H5" i="2"/>
  <c r="H20" i="9"/>
  <c r="H37" i="2"/>
  <c r="H4" i="9"/>
  <c r="H3" i="2"/>
  <c r="N24" i="1"/>
  <c r="H26" i="9"/>
  <c r="G5" i="7"/>
  <c r="N16" i="1"/>
  <c r="G4" i="7"/>
  <c r="G12" i="7"/>
  <c r="N52" i="8"/>
  <c r="G14" i="5"/>
  <c r="G13" i="5"/>
  <c r="H14" i="5"/>
  <c r="N17" i="1"/>
  <c r="N54" i="8"/>
  <c r="G10" i="7"/>
  <c r="G11" i="7"/>
  <c r="G6" i="7"/>
  <c r="N20" i="1"/>
  <c r="G8" i="7"/>
  <c r="G9" i="7"/>
  <c r="H13" i="3"/>
  <c r="H13" i="5"/>
  <c r="G7" i="7"/>
  <c r="H17" i="7"/>
  <c r="H16" i="7"/>
</calcChain>
</file>

<file path=xl/sharedStrings.xml><?xml version="1.0" encoding="utf-8"?>
<sst xmlns="http://schemas.openxmlformats.org/spreadsheetml/2006/main" count="2224" uniqueCount="243">
  <si>
    <t>D-score</t>
  </si>
  <si>
    <t>cijfer</t>
  </si>
  <si>
    <t>plaats</t>
  </si>
  <si>
    <t>MEISJES/DAMES</t>
  </si>
  <si>
    <t>Renate de Vries</t>
  </si>
  <si>
    <t>Marieke de Groote</t>
  </si>
  <si>
    <t>Lisa Freese</t>
  </si>
  <si>
    <t>Karin Vos</t>
  </si>
  <si>
    <t>Selma Pekel</t>
  </si>
  <si>
    <t>Rosanne de Jonge</t>
  </si>
  <si>
    <t>Colette Zwiers</t>
  </si>
  <si>
    <t>Naiobi Kampman</t>
  </si>
  <si>
    <t>Nicole de Vries</t>
  </si>
  <si>
    <t>aftrek jury</t>
  </si>
  <si>
    <t>N aftrek</t>
  </si>
  <si>
    <t>aftrek</t>
  </si>
  <si>
    <t>jury 1</t>
  </si>
  <si>
    <t>jury 2</t>
  </si>
  <si>
    <t>Myrthe Loovers</t>
  </si>
  <si>
    <t>Aftrek</t>
  </si>
  <si>
    <t>Nikki Weide</t>
  </si>
  <si>
    <t>Laura Verhagen</t>
  </si>
  <si>
    <t>Rick Gerdes</t>
  </si>
  <si>
    <t>Luna v.d. Berg</t>
  </si>
  <si>
    <t>Naomi Verhage</t>
  </si>
  <si>
    <t>sprong 1</t>
  </si>
  <si>
    <t>sprong 2</t>
  </si>
  <si>
    <t>eindcijfer</t>
  </si>
  <si>
    <t>spreidhoeksprong</t>
  </si>
  <si>
    <t>Chantal van Dam</t>
  </si>
  <si>
    <t>Indy Timmermans</t>
  </si>
  <si>
    <t>JONGENS</t>
  </si>
  <si>
    <t>Eline Vos</t>
  </si>
  <si>
    <t>Luca Hermsen</t>
  </si>
  <si>
    <t>Marlon Braam</t>
  </si>
  <si>
    <t>Jasmin de Jonge</t>
  </si>
  <si>
    <t>Jessie Prijs</t>
  </si>
  <si>
    <t>Bernieke de Groot</t>
  </si>
  <si>
    <t>Mila Hoogeveen</t>
  </si>
  <si>
    <t>Norah Mannak</t>
  </si>
  <si>
    <t>Roan Korstanje</t>
  </si>
  <si>
    <t>Jayden de Vries</t>
  </si>
  <si>
    <t>Brug ongelijk niveau D en E</t>
  </si>
  <si>
    <t>MEISJES/JONGENS</t>
  </si>
  <si>
    <t>Roos v. Lubek</t>
  </si>
  <si>
    <t>Sprong niveau D2: plankoline-kast - overslag</t>
  </si>
  <si>
    <t>Meike Smand</t>
  </si>
  <si>
    <t>Merel Strijker</t>
  </si>
  <si>
    <t>Evon Everts</t>
  </si>
  <si>
    <t>Rosalin Schonewille</t>
  </si>
  <si>
    <t>Mathijs Dingshoff</t>
  </si>
  <si>
    <t>Iris Knol</t>
  </si>
  <si>
    <t>Quincy Hulsman</t>
  </si>
  <si>
    <t>Annemijn van der Laan</t>
  </si>
  <si>
    <t>Kirsten Strijker</t>
  </si>
  <si>
    <t>Lars Kohl</t>
  </si>
  <si>
    <t>Lisa Visbeen</t>
  </si>
  <si>
    <t>Eva Hugen</t>
  </si>
  <si>
    <t>Myrthe Meiring</t>
  </si>
  <si>
    <t>Minitrampoline niveau D en 8</t>
  </si>
  <si>
    <t>Merle Hoving</t>
  </si>
  <si>
    <t>Dewi Strijker</t>
  </si>
  <si>
    <t>Jaiden Blokzijl</t>
  </si>
  <si>
    <t>Naomi van Eck</t>
  </si>
  <si>
    <t>VOLTIGE</t>
  </si>
  <si>
    <t>Fleur Stevens</t>
  </si>
  <si>
    <t>Jazlynn Brekelmans</t>
  </si>
  <si>
    <t>Chanoa van Urk</t>
  </si>
  <si>
    <t>Lorena van der Weide</t>
  </si>
  <si>
    <t>Kelsey Brekelmans</t>
  </si>
  <si>
    <t>Esmay Weide</t>
  </si>
  <si>
    <t>Merije Timmerman</t>
  </si>
  <si>
    <t>Larissa Slomp</t>
  </si>
  <si>
    <t>Lisanne Groenink</t>
  </si>
  <si>
    <t>Lisa Riesmeijer</t>
  </si>
  <si>
    <t>Amy Kruizinga</t>
  </si>
  <si>
    <t>Meike Wind</t>
  </si>
  <si>
    <t>Tessa Braakman</t>
  </si>
  <si>
    <t>Meike Fernhout</t>
  </si>
  <si>
    <t>Jade Blok</t>
  </si>
  <si>
    <t>Sanne van der Molen</t>
  </si>
  <si>
    <t>Dachèn Haaijer</t>
  </si>
  <si>
    <t>Lotte Kolk</t>
  </si>
  <si>
    <t>Esmee Kuiper</t>
  </si>
  <si>
    <t>Lova van der Meer</t>
  </si>
  <si>
    <t>Ainhoa Alberto Strijker</t>
  </si>
  <si>
    <t>Fleur van den Akker</t>
  </si>
  <si>
    <t>Néomi van der Weide</t>
  </si>
  <si>
    <t>Lieke Fidom</t>
  </si>
  <si>
    <t>Agnes Eekhof</t>
  </si>
  <si>
    <t>Lisanne Dunnewind</t>
  </si>
  <si>
    <t>Iris Schregardus</t>
  </si>
  <si>
    <t>Rosanne Booij</t>
  </si>
  <si>
    <t>Tamar Bel</t>
  </si>
  <si>
    <t>Gwen Broens</t>
  </si>
  <si>
    <t>Katie Spruit</t>
  </si>
  <si>
    <t>Arnique Roubos</t>
  </si>
  <si>
    <t>Fleur Barelds</t>
  </si>
  <si>
    <t>Lotte Barelds</t>
  </si>
  <si>
    <t>Maud Magrié</t>
  </si>
  <si>
    <t>Sanne van Dam</t>
  </si>
  <si>
    <t>Melissa Polman</t>
  </si>
  <si>
    <t>Florien Epping</t>
  </si>
  <si>
    <t>Maaike v.d. Molen</t>
  </si>
  <si>
    <t xml:space="preserve">Lieve Paters </t>
  </si>
  <si>
    <t>Mirthe Philips</t>
  </si>
  <si>
    <t>Louisa Knol</t>
  </si>
  <si>
    <t>Nienke Löhr</t>
  </si>
  <si>
    <t>Ellen Evers</t>
  </si>
  <si>
    <t>Alicia Liefers</t>
  </si>
  <si>
    <t>Fleur Gombert</t>
  </si>
  <si>
    <t>Sam Prijs</t>
  </si>
  <si>
    <t xml:space="preserve">Shenna Giethoorn </t>
  </si>
  <si>
    <t>Lotte Belksma</t>
  </si>
  <si>
    <t>Pien de Lang</t>
  </si>
  <si>
    <t>Memphis Eshuis</t>
  </si>
  <si>
    <t>Naomi Mol</t>
  </si>
  <si>
    <t>Fleur Nijmeijer</t>
  </si>
  <si>
    <t>Emmely Kruizinga</t>
  </si>
  <si>
    <t>Feline Pranger</t>
  </si>
  <si>
    <t>Elise Everts</t>
  </si>
  <si>
    <t>Lotte Bolks</t>
  </si>
  <si>
    <t>Kirsten Brandsma</t>
  </si>
  <si>
    <t xml:space="preserve">Mera Weide </t>
  </si>
  <si>
    <t>Mirthe Pathuis</t>
  </si>
  <si>
    <t>Nina Stuifzand</t>
  </si>
  <si>
    <t>Bente Akkerman</t>
  </si>
  <si>
    <t>Sara van der Leeuw</t>
  </si>
  <si>
    <t>Olivia Kruizinga</t>
  </si>
  <si>
    <t>Anna Mannak</t>
  </si>
  <si>
    <t>Britt Weijdema</t>
  </si>
  <si>
    <t>Anouk Wittering</t>
  </si>
  <si>
    <t>Bart Prinsen</t>
  </si>
  <si>
    <t>Joel van der Meulen</t>
  </si>
  <si>
    <t>Dayne de Waard</t>
  </si>
  <si>
    <t>Nigel Visbeen</t>
  </si>
  <si>
    <t>Travis Blokzijl</t>
  </si>
  <si>
    <t>Milan Dunning</t>
  </si>
  <si>
    <t>Twan van Essen</t>
  </si>
  <si>
    <t>Bas Nijmeijer</t>
  </si>
  <si>
    <t>Denley Schonewille</t>
  </si>
  <si>
    <t>Sprong niveau instap D4 en rest D5: bok hurksprong of spreidsprong</t>
  </si>
  <si>
    <t>Sprong niveau D4 en 19: verhoogd vlak - zweefrol</t>
  </si>
  <si>
    <t>D4</t>
  </si>
  <si>
    <t>i,D4</t>
  </si>
  <si>
    <t>p2,D5</t>
  </si>
  <si>
    <t>p1,D5</t>
  </si>
  <si>
    <t>Sprong niveau D3: plankoline - (kast) - verhoogd vlak: overslag tot ruglig</t>
  </si>
  <si>
    <t>p1,D3</t>
  </si>
  <si>
    <t>p2,D3</t>
  </si>
  <si>
    <t>i,D3</t>
  </si>
  <si>
    <t>D3</t>
  </si>
  <si>
    <t>D2</t>
  </si>
  <si>
    <t>Sprong niveau D1, 15, H: plankoline-pegasus-overslag</t>
  </si>
  <si>
    <t>trampoline-pegasus - overslag</t>
  </si>
  <si>
    <t>plankoline-verhoogd vlak - overslag tot stand</t>
  </si>
  <si>
    <t>H</t>
  </si>
  <si>
    <t>D1</t>
  </si>
  <si>
    <t>pas op: in bovenstaande groep staat Travis Blokzijl midden op het jurybriefje, zijn cijfer moet in een andere groep komen!!!</t>
  </si>
  <si>
    <t>Sprong niveau D: plank-pegasus</t>
  </si>
  <si>
    <t>overslag 1/2 draai</t>
  </si>
  <si>
    <t>1/2 in, 1/2 uit</t>
  </si>
  <si>
    <t>D</t>
  </si>
  <si>
    <t>j1,D5</t>
  </si>
  <si>
    <t>Brug ongelijk niveau instap D4, pupil 1 en jeugd 1 D5</t>
  </si>
  <si>
    <t>Brug ongelijk niveau instap D2 en D3, pupil 1 D3 en D4, pupil 2 D4</t>
  </si>
  <si>
    <t>Brug ongelijk niveau instap D1, pupil 1 D1 en D2, pupil 2 D3</t>
  </si>
  <si>
    <t>p1,D2</t>
  </si>
  <si>
    <t>p1,D1</t>
  </si>
  <si>
    <t>i,D1</t>
  </si>
  <si>
    <t>Brug ongelijk niveau pupil 2 D2, jeugd 1 D1 en D2 en H</t>
  </si>
  <si>
    <t>ju,H</t>
  </si>
  <si>
    <t>j1,D1</t>
  </si>
  <si>
    <t>p2,D2</t>
  </si>
  <si>
    <t>j1,D2</t>
  </si>
  <si>
    <t>j1,D3</t>
  </si>
  <si>
    <t>Brug ongelijk niveau G en F</t>
  </si>
  <si>
    <t>s,F</t>
  </si>
  <si>
    <t>ju,F</t>
  </si>
  <si>
    <t>j2,G</t>
  </si>
  <si>
    <t>j2,E</t>
  </si>
  <si>
    <t>s,E</t>
  </si>
  <si>
    <t>s,D</t>
  </si>
  <si>
    <t>ju,D</t>
  </si>
  <si>
    <t>i,D2</t>
  </si>
  <si>
    <t>p1,D4</t>
  </si>
  <si>
    <t>p2,D4</t>
  </si>
  <si>
    <t>Wanneer er 1 jurylid is, vul je bij beide aftrekken hetzelfde in!!!</t>
  </si>
  <si>
    <t>Brug gelijk niveau 17, 18, 19, 20</t>
  </si>
  <si>
    <t>Brug gelijk niveau 8 en 10 keuze</t>
  </si>
  <si>
    <t>Balk niveau instap D3 en D4, pupil 1 en jeugd 2 D5</t>
  </si>
  <si>
    <t>j2,D5</t>
  </si>
  <si>
    <t>Balk niveau instap D2, pupil 1 en 2 D3 en D4</t>
  </si>
  <si>
    <t>Balk niveau pupil 1 en 2 D1 en D2, F, G en H</t>
  </si>
  <si>
    <t>s,G</t>
  </si>
  <si>
    <t>p2,D1</t>
  </si>
  <si>
    <t>let op: in beide bovenstaande groepen staan nog andere turnsters, die komen in een andere groep!!!</t>
  </si>
  <si>
    <t>Balk niveau D en E</t>
  </si>
  <si>
    <t>Rekstok niveau 16, 17, 18, 19 en 20</t>
  </si>
  <si>
    <t>Rekstok niveau 8 en 10 keuze</t>
  </si>
  <si>
    <t>Voltige niveau 19 en 20</t>
  </si>
  <si>
    <t>let op: het groepje van Sanne, Gwen en Anna, bevat nog andere turnsters, die komen in een andere groep!!</t>
  </si>
  <si>
    <t>Vloer niveau instap D4, pupil 1 D5</t>
  </si>
  <si>
    <t>Vloer niveau instap D3, pupil 1 en 2 D4</t>
  </si>
  <si>
    <t>Let op: boven de dikke streep staan nog 3 meisjes op het jurybriefje. Hun uitslagen staan in een ander rijtje!</t>
  </si>
  <si>
    <t>Vloer niveau instap D2, pupil 1 en 2 D3, pupil 2 en jeugd 1 D2</t>
  </si>
  <si>
    <t>Vloer niveau instap D1</t>
  </si>
  <si>
    <t>Vloer niveau pupil 1 en 2 en jeugd 1 D1</t>
  </si>
  <si>
    <t>Vloer niveau G, H en 17</t>
  </si>
  <si>
    <t>Vloer niveau F en 10</t>
  </si>
  <si>
    <t>DAMES/HEREN</t>
  </si>
  <si>
    <t>G</t>
  </si>
  <si>
    <t>F</t>
  </si>
  <si>
    <t>Vloer niveau E en D</t>
  </si>
  <si>
    <t>E</t>
  </si>
  <si>
    <t>Let op: boven de dikke streep staan nog anderen op het jurybriefje. Hun uitslagen staan in een ander rijtje!</t>
  </si>
  <si>
    <t>Let op:er staan nog meer meisjes op het jurybriefje. Hun uitslagen staan in een ander rijtje!</t>
  </si>
  <si>
    <t>Ringen niveau instap D4, pupil 1 en 2, jeugd 1 en 2 D5</t>
  </si>
  <si>
    <t>Let op:er staan nog meer meisjes op het eerste jurybriefje. Hun uitslagen staan in een ander rijtje!</t>
  </si>
  <si>
    <t>Ringen instap D2 en D3, pupil 1 D4</t>
  </si>
  <si>
    <t>Let op:er staan nog meer meisjes op de jurybriefjes. Hun uitslagen staan in een ander rijtje!</t>
  </si>
  <si>
    <t>Ringenpupil 1 en 2 D3, pupil 2 en jeugd 1 D4 en H</t>
  </si>
  <si>
    <t>j1,D4</t>
  </si>
  <si>
    <t>Ringen instap D1, pupil 1 en 2 D2 en G</t>
  </si>
  <si>
    <t>Ringen niveau pupil 1 en 2 en jeugd 1 D1, jeugd 1 D2, F, E</t>
  </si>
  <si>
    <t>Ringen niveau C en D</t>
  </si>
  <si>
    <t>C</t>
  </si>
  <si>
    <t>Ringen niveau 16, 17 en 10</t>
  </si>
  <si>
    <t>Ringen niveau 18, 19 en 20</t>
  </si>
  <si>
    <t>Minitrampoline D4 en 20</t>
  </si>
  <si>
    <t>hurksprong, spreidsprong, 1/2 dr.</t>
  </si>
  <si>
    <t>Minitrampoline niveau D3 en 19</t>
  </si>
  <si>
    <t>MEISJES</t>
  </si>
  <si>
    <t>Minitrampoline niveau D2</t>
  </si>
  <si>
    <t>streksprong 1/1 draai</t>
  </si>
  <si>
    <t>Minitrampoline niveau G en 10</t>
  </si>
  <si>
    <t>hurksalto en hurksalto 1/2 draai</t>
  </si>
  <si>
    <t>Hoeksalto</t>
  </si>
  <si>
    <t>Minitrampoline niveau F en 9</t>
  </si>
  <si>
    <t>streksalto, streksalto 1/2 en 1/1 en 1 1/2</t>
  </si>
  <si>
    <t>MEISJES/DAMES/HEREN</t>
  </si>
  <si>
    <t>m</t>
  </si>
  <si>
    <t>Ju.E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</si>
</sst>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name val="Calibri"/>
    </font>
    <font>
      <sz val="11"/>
      <color rgb="FFFF0000"/>
      <name val="Calibri"/>
    </font>
    <font>
      <sz val="11"/>
      <name val="Calibri"/>
    </font>
    <font>
      <b/>
      <sz val="11"/>
      <color theme="1"/>
      <name val="Calibri"/>
    </font>
    <font>
      <b/>
      <sz val="11"/>
      <name val="Calibri"/>
    </font>
    <font>
      <b/>
      <u/>
      <sz val="11"/>
      <color theme="1"/>
      <name val="Calibri"/>
    </font>
    <font>
      <b/>
      <sz val="11"/>
      <name val="Calibri"/>
      <family val="2"/>
    </font>
    <font>
      <strike/>
      <sz val="11"/>
      <name val="Calibri"/>
      <family val="2"/>
    </font>
    <font>
      <strike/>
      <sz val="11"/>
      <color theme="1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61">
    <xf numFmtId="0" fontId="0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85">
    <xf numFmtId="0" fontId="0" fillId="0" borderId="0" xfId="0"/>
    <xf numFmtId="0" fontId="3" fillId="0" borderId="0" xfId="0" applyFont="1" applyFill="1"/>
    <xf numFmtId="0" fontId="0" fillId="0" borderId="0" xfId="0" applyFont="1" applyFill="1"/>
    <xf numFmtId="2" fontId="0" fillId="0" borderId="0" xfId="0" applyNumberFormat="1" applyFont="1" applyFill="1"/>
    <xf numFmtId="0" fontId="0" fillId="0" borderId="1" xfId="0" applyFont="1" applyFill="1" applyBorder="1"/>
    <xf numFmtId="164" fontId="0" fillId="0" borderId="1" xfId="0" applyNumberFormat="1" applyFont="1" applyFill="1" applyBorder="1"/>
    <xf numFmtId="0" fontId="5" fillId="0" borderId="1" xfId="0" applyFont="1" applyFill="1" applyBorder="1"/>
    <xf numFmtId="0" fontId="5" fillId="0" borderId="0" xfId="0" applyFont="1"/>
    <xf numFmtId="0" fontId="0" fillId="0" borderId="1" xfId="0" applyFont="1" applyFill="1" applyBorder="1" applyAlignment="1">
      <alignment horizontal="right"/>
    </xf>
    <xf numFmtId="0" fontId="5" fillId="0" borderId="0" xfId="0" applyFont="1" applyFill="1"/>
    <xf numFmtId="2" fontId="5" fillId="0" borderId="0" xfId="0" applyNumberFormat="1" applyFont="1" applyFill="1"/>
    <xf numFmtId="2" fontId="5" fillId="0" borderId="1" xfId="0" applyNumberFormat="1" applyFont="1" applyFill="1" applyBorder="1"/>
    <xf numFmtId="0" fontId="0" fillId="0" borderId="0" xfId="0" applyFont="1"/>
    <xf numFmtId="0" fontId="5" fillId="0" borderId="0" xfId="0" applyFont="1" applyFill="1" applyBorder="1"/>
    <xf numFmtId="2" fontId="5" fillId="0" borderId="0" xfId="0" applyNumberFormat="1" applyFont="1" applyFill="1" applyBorder="1"/>
    <xf numFmtId="0" fontId="0" fillId="0" borderId="0" xfId="0" applyFont="1" applyFill="1" applyBorder="1"/>
    <xf numFmtId="2" fontId="0" fillId="0" borderId="0" xfId="0" applyNumberFormat="1" applyFont="1" applyFill="1" applyBorder="1"/>
    <xf numFmtId="0" fontId="8" fillId="0" borderId="0" xfId="0" applyFont="1" applyFill="1"/>
    <xf numFmtId="0" fontId="10" fillId="0" borderId="0" xfId="0" applyFont="1" applyFill="1"/>
    <xf numFmtId="0" fontId="6" fillId="0" borderId="1" xfId="2" applyFont="1" applyFill="1" applyBorder="1" applyAlignment="1"/>
    <xf numFmtId="0" fontId="5" fillId="0" borderId="1" xfId="0" applyFont="1" applyFill="1" applyBorder="1" applyAlignment="1">
      <alignment horizontal="right"/>
    </xf>
    <xf numFmtId="2" fontId="0" fillId="0" borderId="1" xfId="0" applyNumberFormat="1" applyFont="1" applyFill="1" applyBorder="1"/>
    <xf numFmtId="164" fontId="0" fillId="0" borderId="0" xfId="0" applyNumberFormat="1" applyFont="1" applyFill="1" applyBorder="1"/>
    <xf numFmtId="1" fontId="15" fillId="0" borderId="0" xfId="0" applyNumberFormat="1" applyFont="1" applyFill="1"/>
    <xf numFmtId="1" fontId="15" fillId="0" borderId="1" xfId="0" applyNumberFormat="1" applyFont="1" applyFill="1" applyBorder="1"/>
    <xf numFmtId="0" fontId="10" fillId="0" borderId="0" xfId="0" applyFont="1" applyFill="1" applyBorder="1"/>
    <xf numFmtId="0" fontId="14" fillId="0" borderId="0" xfId="0" applyFont="1"/>
    <xf numFmtId="164" fontId="15" fillId="0" borderId="1" xfId="0" applyNumberFormat="1" applyFont="1" applyFill="1" applyBorder="1"/>
    <xf numFmtId="164" fontId="0" fillId="3" borderId="0" xfId="0" applyNumberFormat="1" applyFont="1" applyFill="1" applyBorder="1"/>
    <xf numFmtId="0" fontId="0" fillId="3" borderId="0" xfId="0" applyFont="1" applyFill="1" applyBorder="1"/>
    <xf numFmtId="2" fontId="0" fillId="3" borderId="0" xfId="0" applyNumberFormat="1" applyFont="1" applyFill="1" applyBorder="1"/>
    <xf numFmtId="0" fontId="16" fillId="0" borderId="0" xfId="0" applyFont="1" applyFill="1" applyBorder="1"/>
    <xf numFmtId="0" fontId="9" fillId="3" borderId="0" xfId="0" applyFont="1" applyFill="1" applyBorder="1"/>
    <xf numFmtId="0" fontId="0" fillId="3" borderId="0" xfId="0" applyFont="1" applyFill="1"/>
    <xf numFmtId="0" fontId="17" fillId="3" borderId="12" xfId="0" applyFont="1" applyFill="1" applyBorder="1"/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/>
    <xf numFmtId="0" fontId="19" fillId="3" borderId="0" xfId="0" applyFont="1" applyFill="1" applyBorder="1"/>
    <xf numFmtId="0" fontId="5" fillId="3" borderId="0" xfId="0" applyFont="1" applyFill="1" applyBorder="1"/>
    <xf numFmtId="2" fontId="5" fillId="3" borderId="0" xfId="0" applyNumberFormat="1" applyFont="1" applyFill="1" applyBorder="1"/>
    <xf numFmtId="164" fontId="5" fillId="3" borderId="0" xfId="0" applyNumberFormat="1" applyFont="1" applyFill="1" applyBorder="1"/>
    <xf numFmtId="2" fontId="5" fillId="0" borderId="0" xfId="0" applyNumberFormat="1" applyFont="1" applyBorder="1"/>
    <xf numFmtId="165" fontId="5" fillId="0" borderId="0" xfId="0" applyNumberFormat="1" applyFont="1" applyBorder="1"/>
    <xf numFmtId="0" fontId="5" fillId="0" borderId="0" xfId="0" applyFont="1" applyBorder="1"/>
    <xf numFmtId="0" fontId="19" fillId="0" borderId="0" xfId="0" applyFont="1" applyFill="1" applyBorder="1"/>
    <xf numFmtId="0" fontId="5" fillId="0" borderId="0" xfId="0" applyFont="1" applyAlignment="1">
      <alignment horizontal="left"/>
    </xf>
    <xf numFmtId="165" fontId="5" fillId="0" borderId="0" xfId="0" applyNumberFormat="1" applyFont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165" fontId="5" fillId="0" borderId="1" xfId="0" applyNumberFormat="1" applyFont="1" applyBorder="1"/>
    <xf numFmtId="0" fontId="18" fillId="0" borderId="0" xfId="0" applyFont="1" applyFill="1" applyAlignment="1">
      <alignment horizontal="left"/>
    </xf>
    <xf numFmtId="0" fontId="18" fillId="0" borderId="0" xfId="0" applyFont="1" applyFill="1"/>
    <xf numFmtId="0" fontId="5" fillId="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8" fillId="0" borderId="1" xfId="0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/>
    <xf numFmtId="0" fontId="19" fillId="0" borderId="0" xfId="0" applyFont="1" applyAlignment="1">
      <alignment horizontal="left"/>
    </xf>
    <xf numFmtId="0" fontId="18" fillId="0" borderId="1" xfId="0" applyFont="1" applyFill="1" applyBorder="1"/>
    <xf numFmtId="0" fontId="18" fillId="0" borderId="7" xfId="0" applyFont="1" applyFill="1" applyBorder="1"/>
    <xf numFmtId="0" fontId="18" fillId="0" borderId="6" xfId="0" applyFont="1" applyFill="1" applyBorder="1"/>
    <xf numFmtId="0" fontId="18" fillId="0" borderId="0" xfId="0" applyFont="1" applyFill="1" applyBorder="1"/>
    <xf numFmtId="0" fontId="20" fillId="0" borderId="0" xfId="0" applyFont="1" applyFill="1"/>
    <xf numFmtId="0" fontId="5" fillId="0" borderId="1" xfId="0" applyFont="1" applyFill="1" applyBorder="1" applyAlignment="1"/>
    <xf numFmtId="164" fontId="5" fillId="0" borderId="1" xfId="0" applyNumberFormat="1" applyFont="1" applyFill="1" applyBorder="1"/>
    <xf numFmtId="164" fontId="5" fillId="0" borderId="0" xfId="0" applyNumberFormat="1" applyFont="1" applyFill="1" applyBorder="1"/>
    <xf numFmtId="0" fontId="5" fillId="0" borderId="0" xfId="0" applyFont="1" applyAlignment="1"/>
    <xf numFmtId="0" fontId="5" fillId="0" borderId="1" xfId="0" applyFont="1" applyFill="1" applyBorder="1" applyAlignment="1">
      <alignment horizontal="left"/>
    </xf>
    <xf numFmtId="164" fontId="5" fillId="4" borderId="1" xfId="0" applyNumberFormat="1" applyFont="1" applyFill="1" applyBorder="1"/>
    <xf numFmtId="0" fontId="18" fillId="0" borderId="1" xfId="0" applyFont="1" applyFill="1" applyBorder="1" applyAlignment="1"/>
    <xf numFmtId="0" fontId="18" fillId="0" borderId="5" xfId="0" applyFont="1" applyFill="1" applyBorder="1"/>
    <xf numFmtId="0" fontId="18" fillId="0" borderId="13" xfId="0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7" fillId="3" borderId="0" xfId="0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17" fillId="0" borderId="0" xfId="0" applyFont="1" applyFill="1"/>
    <xf numFmtId="0" fontId="5" fillId="0" borderId="0" xfId="0" applyFont="1" applyFill="1" applyAlignment="1">
      <alignment horizontal="left"/>
    </xf>
    <xf numFmtId="0" fontId="18" fillId="0" borderId="1" xfId="0" quotePrefix="1" applyFont="1" applyFill="1" applyBorder="1"/>
    <xf numFmtId="0" fontId="3" fillId="0" borderId="0" xfId="0" applyFont="1" applyFill="1" applyBorder="1"/>
    <xf numFmtId="164" fontId="5" fillId="0" borderId="0" xfId="0" applyNumberFormat="1" applyFont="1" applyFill="1"/>
    <xf numFmtId="1" fontId="5" fillId="0" borderId="1" xfId="0" applyNumberFormat="1" applyFont="1" applyFill="1" applyBorder="1"/>
    <xf numFmtId="0" fontId="18" fillId="3" borderId="0" xfId="0" applyFont="1" applyFill="1" applyAlignment="1">
      <alignment horizontal="left"/>
    </xf>
    <xf numFmtId="164" fontId="5" fillId="3" borderId="0" xfId="0" applyNumberFormat="1" applyFont="1" applyFill="1"/>
    <xf numFmtId="2" fontId="5" fillId="3" borderId="0" xfId="0" applyNumberFormat="1" applyFont="1" applyFill="1"/>
    <xf numFmtId="0" fontId="17" fillId="5" borderId="0" xfId="0" applyFont="1" applyFill="1"/>
    <xf numFmtId="0" fontId="5" fillId="0" borderId="0" xfId="0" applyFont="1" applyFill="1" applyBorder="1" applyAlignment="1">
      <alignment horizontal="left"/>
    </xf>
    <xf numFmtId="0" fontId="5" fillId="3" borderId="0" xfId="0" applyFont="1" applyFill="1" applyAlignment="1"/>
    <xf numFmtId="0" fontId="5" fillId="0" borderId="1" xfId="0" quotePrefix="1" applyFont="1" applyFill="1" applyBorder="1" applyAlignment="1">
      <alignment horizontal="left"/>
    </xf>
    <xf numFmtId="0" fontId="21" fillId="0" borderId="0" xfId="0" applyFont="1" applyFill="1" applyBorder="1"/>
    <xf numFmtId="0" fontId="5" fillId="0" borderId="6" xfId="0" applyFont="1" applyBorder="1"/>
    <xf numFmtId="2" fontId="5" fillId="0" borderId="6" xfId="0" applyNumberFormat="1" applyFont="1" applyBorder="1"/>
    <xf numFmtId="164" fontId="15" fillId="0" borderId="6" xfId="0" applyNumberFormat="1" applyFont="1" applyFill="1" applyBorder="1"/>
    <xf numFmtId="1" fontId="15" fillId="0" borderId="6" xfId="0" applyNumberFormat="1" applyFont="1" applyFill="1" applyBorder="1"/>
    <xf numFmtId="2" fontId="5" fillId="0" borderId="6" xfId="0" applyNumberFormat="1" applyFont="1" applyFill="1" applyBorder="1"/>
    <xf numFmtId="2" fontId="5" fillId="0" borderId="8" xfId="0" applyNumberFormat="1" applyFont="1" applyFill="1" applyBorder="1"/>
    <xf numFmtId="2" fontId="5" fillId="0" borderId="14" xfId="0" applyNumberFormat="1" applyFont="1" applyFill="1" applyBorder="1"/>
    <xf numFmtId="0" fontId="5" fillId="6" borderId="0" xfId="0" applyFont="1" applyFill="1"/>
    <xf numFmtId="0" fontId="19" fillId="6" borderId="0" xfId="0" quotePrefix="1" applyFont="1" applyFill="1"/>
    <xf numFmtId="0" fontId="19" fillId="6" borderId="0" xfId="0" applyFont="1" applyFill="1" applyAlignment="1">
      <alignment horizontal="left"/>
    </xf>
    <xf numFmtId="0" fontId="5" fillId="6" borderId="2" xfId="0" applyFont="1" applyFill="1" applyBorder="1"/>
    <xf numFmtId="0" fontId="5" fillId="6" borderId="3" xfId="0" applyFont="1" applyFill="1" applyBorder="1"/>
    <xf numFmtId="0" fontId="5" fillId="6" borderId="4" xfId="0" applyFont="1" applyFill="1" applyBorder="1"/>
    <xf numFmtId="0" fontId="5" fillId="6" borderId="0" xfId="0" applyFont="1" applyFill="1" applyAlignment="1">
      <alignment horizontal="left"/>
    </xf>
    <xf numFmtId="0" fontId="5" fillId="6" borderId="9" xfId="0" applyFont="1" applyFill="1" applyBorder="1"/>
    <xf numFmtId="0" fontId="5" fillId="6" borderId="10" xfId="0" applyFont="1" applyFill="1" applyBorder="1"/>
    <xf numFmtId="0" fontId="5" fillId="6" borderId="11" xfId="0" applyFont="1" applyFill="1" applyBorder="1"/>
    <xf numFmtId="0" fontId="19" fillId="6" borderId="0" xfId="0" applyFont="1" applyFill="1" applyBorder="1"/>
    <xf numFmtId="2" fontId="5" fillId="6" borderId="0" xfId="0" applyNumberFormat="1" applyFont="1" applyFill="1"/>
    <xf numFmtId="0" fontId="20" fillId="6" borderId="0" xfId="0" applyFont="1" applyFill="1"/>
    <xf numFmtId="0" fontId="18" fillId="6" borderId="0" xfId="0" applyFont="1" applyFill="1" applyAlignment="1">
      <alignment horizontal="left"/>
    </xf>
    <xf numFmtId="0" fontId="5" fillId="6" borderId="0" xfId="0" applyFont="1" applyFill="1" applyBorder="1"/>
    <xf numFmtId="0" fontId="2" fillId="6" borderId="0" xfId="0" applyFont="1" applyFill="1" applyBorder="1"/>
    <xf numFmtId="1" fontId="15" fillId="6" borderId="0" xfId="0" applyNumberFormat="1" applyFont="1" applyFill="1"/>
    <xf numFmtId="2" fontId="5" fillId="6" borderId="0" xfId="0" applyNumberFormat="1" applyFont="1" applyFill="1" applyBorder="1"/>
    <xf numFmtId="0" fontId="6" fillId="6" borderId="0" xfId="0" applyFont="1" applyFill="1"/>
    <xf numFmtId="0" fontId="0" fillId="6" borderId="0" xfId="0" applyFont="1" applyFill="1"/>
    <xf numFmtId="2" fontId="0" fillId="6" borderId="0" xfId="0" applyNumberFormat="1" applyFont="1" applyFill="1"/>
    <xf numFmtId="0" fontId="7" fillId="6" borderId="0" xfId="0" applyFont="1" applyFill="1"/>
    <xf numFmtId="0" fontId="18" fillId="6" borderId="0" xfId="0" applyFont="1" applyFill="1" applyAlignment="1"/>
    <xf numFmtId="0" fontId="16" fillId="2" borderId="0" xfId="0" applyFont="1" applyFill="1"/>
    <xf numFmtId="0" fontId="5" fillId="2" borderId="0" xfId="0" applyFont="1" applyFill="1"/>
    <xf numFmtId="2" fontId="5" fillId="2" borderId="0" xfId="0" applyNumberFormat="1" applyFont="1" applyFill="1"/>
    <xf numFmtId="0" fontId="22" fillId="0" borderId="1" xfId="0" applyFont="1" applyFill="1" applyBorder="1"/>
    <xf numFmtId="0" fontId="22" fillId="0" borderId="7" xfId="0" applyFont="1" applyFill="1" applyBorder="1"/>
    <xf numFmtId="0" fontId="24" fillId="0" borderId="0" xfId="0" applyFont="1" applyFill="1"/>
    <xf numFmtId="0" fontId="24" fillId="0" borderId="0" xfId="0" applyFont="1"/>
    <xf numFmtId="164" fontId="15" fillId="0" borderId="12" xfId="0" applyNumberFormat="1" applyFont="1" applyFill="1" applyBorder="1"/>
    <xf numFmtId="0" fontId="25" fillId="0" borderId="1" xfId="0" applyFont="1" applyFill="1" applyBorder="1"/>
    <xf numFmtId="0" fontId="22" fillId="0" borderId="13" xfId="0" applyFont="1" applyFill="1" applyBorder="1"/>
    <xf numFmtId="0" fontId="22" fillId="0" borderId="5" xfId="0" applyFont="1" applyFill="1" applyBorder="1"/>
    <xf numFmtId="0" fontId="5" fillId="2" borderId="1" xfId="0" applyFont="1" applyFill="1" applyBorder="1"/>
    <xf numFmtId="0" fontId="18" fillId="6" borderId="0" xfId="0" applyFont="1" applyFill="1"/>
    <xf numFmtId="165" fontId="5" fillId="6" borderId="0" xfId="0" applyNumberFormat="1" applyFont="1" applyFill="1"/>
    <xf numFmtId="0" fontId="5" fillId="7" borderId="1" xfId="0" applyFont="1" applyFill="1" applyBorder="1"/>
    <xf numFmtId="0" fontId="5" fillId="6" borderId="0" xfId="0" applyFont="1" applyFill="1" applyBorder="1" applyAlignment="1">
      <alignment horizontal="left"/>
    </xf>
    <xf numFmtId="0" fontId="26" fillId="6" borderId="0" xfId="0" applyFont="1" applyFill="1"/>
    <xf numFmtId="0" fontId="26" fillId="6" borderId="0" xfId="0" applyFont="1" applyFill="1" applyAlignment="1">
      <alignment horizontal="left"/>
    </xf>
    <xf numFmtId="2" fontId="26" fillId="6" borderId="0" xfId="0" applyNumberFormat="1" applyFont="1" applyFill="1"/>
    <xf numFmtId="0" fontId="22" fillId="6" borderId="0" xfId="0" applyFont="1" applyFill="1" applyBorder="1"/>
    <xf numFmtId="0" fontId="22" fillId="6" borderId="0" xfId="0" applyFont="1" applyFill="1" applyBorder="1" applyAlignment="1">
      <alignment horizontal="left"/>
    </xf>
    <xf numFmtId="0" fontId="20" fillId="6" borderId="0" xfId="0" applyFont="1" applyFill="1" applyBorder="1"/>
    <xf numFmtId="0" fontId="18" fillId="6" borderId="0" xfId="0" applyFont="1" applyFill="1" applyBorder="1" applyAlignment="1">
      <alignment horizontal="left"/>
    </xf>
    <xf numFmtId="0" fontId="22" fillId="6" borderId="1" xfId="0" applyFont="1" applyFill="1" applyBorder="1"/>
    <xf numFmtId="0" fontId="5" fillId="6" borderId="1" xfId="0" applyFont="1" applyFill="1" applyBorder="1" applyAlignment="1">
      <alignment horizontal="right"/>
    </xf>
    <xf numFmtId="164" fontId="5" fillId="6" borderId="1" xfId="0" applyNumberFormat="1" applyFont="1" applyFill="1" applyBorder="1"/>
    <xf numFmtId="0" fontId="5" fillId="6" borderId="1" xfId="0" applyFont="1" applyFill="1" applyBorder="1"/>
    <xf numFmtId="2" fontId="5" fillId="6" borderId="1" xfId="0" applyNumberFormat="1" applyFont="1" applyFill="1" applyBorder="1"/>
    <xf numFmtId="165" fontId="5" fillId="6" borderId="1" xfId="0" applyNumberFormat="1" applyFont="1" applyFill="1" applyBorder="1"/>
    <xf numFmtId="0" fontId="27" fillId="0" borderId="1" xfId="0" applyFont="1" applyFill="1" applyBorder="1" applyAlignment="1">
      <alignment horizontal="left"/>
    </xf>
    <xf numFmtId="164" fontId="27" fillId="0" borderId="1" xfId="0" applyNumberFormat="1" applyFont="1" applyFill="1" applyBorder="1"/>
    <xf numFmtId="2" fontId="27" fillId="0" borderId="1" xfId="0" applyNumberFormat="1" applyFont="1" applyFill="1" applyBorder="1"/>
    <xf numFmtId="0" fontId="27" fillId="0" borderId="1" xfId="0" applyFont="1" applyFill="1" applyBorder="1"/>
    <xf numFmtId="2" fontId="5" fillId="0" borderId="12" xfId="0" applyNumberFormat="1" applyFont="1" applyFill="1" applyBorder="1"/>
    <xf numFmtId="0" fontId="18" fillId="0" borderId="7" xfId="0" quotePrefix="1" applyFont="1" applyFill="1" applyBorder="1"/>
    <xf numFmtId="0" fontId="27" fillId="0" borderId="0" xfId="0" applyFont="1" applyFill="1"/>
    <xf numFmtId="0" fontId="27" fillId="0" borderId="7" xfId="0" applyFont="1" applyFill="1" applyBorder="1"/>
    <xf numFmtId="0" fontId="27" fillId="0" borderId="0" xfId="0" applyFont="1"/>
    <xf numFmtId="0" fontId="7" fillId="6" borderId="0" xfId="0" applyFont="1" applyFill="1" applyAlignment="1">
      <alignment horizontal="right"/>
    </xf>
    <xf numFmtId="0" fontId="19" fillId="7" borderId="0" xfId="0" applyFont="1" applyFill="1" applyBorder="1"/>
    <xf numFmtId="0" fontId="5" fillId="7" borderId="0" xfId="0" applyFont="1" applyFill="1" applyBorder="1" applyAlignment="1">
      <alignment horizontal="left"/>
    </xf>
    <xf numFmtId="0" fontId="5" fillId="7" borderId="2" xfId="0" applyFont="1" applyFill="1" applyBorder="1"/>
    <xf numFmtId="0" fontId="5" fillId="7" borderId="3" xfId="0" applyFont="1" applyFill="1" applyBorder="1"/>
    <xf numFmtId="0" fontId="5" fillId="7" borderId="4" xfId="0" applyFont="1" applyFill="1" applyBorder="1"/>
    <xf numFmtId="0" fontId="5" fillId="7" borderId="0" xfId="0" applyFont="1" applyFill="1" applyBorder="1"/>
    <xf numFmtId="0" fontId="5" fillId="7" borderId="9" xfId="0" applyFont="1" applyFill="1" applyBorder="1"/>
    <xf numFmtId="0" fontId="5" fillId="7" borderId="10" xfId="0" applyFont="1" applyFill="1" applyBorder="1"/>
    <xf numFmtId="0" fontId="5" fillId="7" borderId="11" xfId="0" applyFont="1" applyFill="1" applyBorder="1"/>
    <xf numFmtId="2" fontId="5" fillId="7" borderId="1" xfId="0" applyNumberFormat="1" applyFont="1" applyFill="1" applyBorder="1"/>
    <xf numFmtId="0" fontId="23" fillId="0" borderId="7" xfId="0" applyFont="1" applyFill="1" applyBorder="1"/>
    <xf numFmtId="164" fontId="18" fillId="0" borderId="1" xfId="0" applyNumberFormat="1" applyFont="1" applyFill="1" applyBorder="1"/>
    <xf numFmtId="0" fontId="5" fillId="0" borderId="0" xfId="0" applyFont="1" applyFill="1" applyAlignment="1"/>
    <xf numFmtId="164" fontId="5" fillId="0" borderId="6" xfId="0" applyNumberFormat="1" applyFont="1" applyBorder="1"/>
    <xf numFmtId="164" fontId="5" fillId="0" borderId="6" xfId="0" applyNumberFormat="1" applyFont="1" applyFill="1" applyBorder="1"/>
    <xf numFmtId="0" fontId="18" fillId="0" borderId="1" xfId="0" applyFont="1" applyFill="1" applyBorder="1" applyAlignment="1">
      <alignment horizontal="left"/>
    </xf>
    <xf numFmtId="1" fontId="18" fillId="0" borderId="1" xfId="0" applyNumberFormat="1" applyFont="1" applyFill="1" applyBorder="1" applyAlignment="1">
      <alignment horizontal="left"/>
    </xf>
    <xf numFmtId="0" fontId="18" fillId="0" borderId="1" xfId="2" applyFont="1" applyFill="1" applyBorder="1" applyAlignment="1">
      <alignment horizontal="left"/>
    </xf>
    <xf numFmtId="0" fontId="18" fillId="0" borderId="0" xfId="2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</cellXfs>
  <cellStyles count="161"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Normaal" xfId="0" builtinId="0"/>
    <cellStyle name="Standaard 2" xfId="1"/>
    <cellStyle name="Standaard 3" xfId="2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0"/>
  <sheetViews>
    <sheetView tabSelected="1" view="pageBreakPreview" workbookViewId="0">
      <selection sqref="A1:XFD1048576"/>
    </sheetView>
  </sheetViews>
  <sheetFormatPr baseColWidth="10" defaultColWidth="8.83203125" defaultRowHeight="14" x14ac:dyDescent="0"/>
  <cols>
    <col min="1" max="1" width="30" style="7" customWidth="1"/>
    <col min="2" max="2" width="6" style="45" bestFit="1" customWidth="1"/>
    <col min="3" max="3" width="7" style="7" bestFit="1" customWidth="1"/>
    <col min="4" max="5" width="9" style="7" bestFit="1" customWidth="1"/>
    <col min="6" max="6" width="7.33203125" style="7" bestFit="1" customWidth="1"/>
    <col min="7" max="7" width="6.1640625" style="7" bestFit="1" customWidth="1"/>
    <col min="8" max="8" width="7" style="7" bestFit="1" customWidth="1"/>
    <col min="9" max="10" width="9" style="7" bestFit="1" customWidth="1"/>
    <col min="11" max="11" width="7.33203125" style="7" bestFit="1" customWidth="1"/>
    <col min="12" max="12" width="6.1640625" style="7" bestFit="1" customWidth="1"/>
    <col min="13" max="13" width="8.5" style="7" bestFit="1" customWidth="1"/>
    <col min="14" max="14" width="5.83203125" style="7" bestFit="1" customWidth="1"/>
    <col min="15" max="15" width="8.83203125" style="7"/>
    <col min="16" max="16" width="25.5" style="7" bestFit="1" customWidth="1"/>
    <col min="17" max="17" width="3.33203125" style="7" bestFit="1" customWidth="1"/>
    <col min="18" max="18" width="7" style="7" bestFit="1" customWidth="1"/>
    <col min="19" max="20" width="9" style="7" bestFit="1" customWidth="1"/>
    <col min="21" max="21" width="7.33203125" style="7" bestFit="1" customWidth="1"/>
    <col min="22" max="22" width="5.33203125" style="7" bestFit="1" customWidth="1"/>
    <col min="23" max="23" width="7" style="7" bestFit="1" customWidth="1"/>
    <col min="24" max="25" width="9" style="7" bestFit="1" customWidth="1"/>
    <col min="26" max="26" width="7.33203125" style="7" bestFit="1" customWidth="1"/>
    <col min="27" max="27" width="5.33203125" style="7" bestFit="1" customWidth="1"/>
    <col min="28" max="28" width="8.33203125" style="7" bestFit="1" customWidth="1"/>
    <col min="29" max="29" width="5.6640625" style="7" bestFit="1" customWidth="1"/>
    <col min="30" max="16384" width="8.83203125" style="7"/>
  </cols>
  <sheetData>
    <row r="1" spans="1:29">
      <c r="A1" s="31" t="s">
        <v>43</v>
      </c>
      <c r="B1" s="35"/>
      <c r="C1" s="36"/>
      <c r="D1" s="37" t="s">
        <v>187</v>
      </c>
      <c r="E1" s="38"/>
      <c r="F1" s="38"/>
      <c r="G1" s="39"/>
      <c r="H1" s="40"/>
      <c r="I1" s="40"/>
      <c r="J1" s="40"/>
      <c r="K1" s="41"/>
      <c r="L1" s="14"/>
      <c r="M1" s="42"/>
      <c r="N1" s="43"/>
    </row>
    <row r="2" spans="1:29" ht="15" thickBot="1">
      <c r="A2" s="44" t="s">
        <v>142</v>
      </c>
      <c r="M2" s="46"/>
    </row>
    <row r="3" spans="1:29">
      <c r="A3" s="112"/>
      <c r="B3" s="108"/>
      <c r="C3" s="105"/>
      <c r="D3" s="106" t="s">
        <v>25</v>
      </c>
      <c r="E3" s="106" t="s">
        <v>25</v>
      </c>
      <c r="F3" s="106"/>
      <c r="G3" s="107"/>
      <c r="H3" s="105"/>
      <c r="I3" s="106" t="s">
        <v>26</v>
      </c>
      <c r="J3" s="106" t="s">
        <v>26</v>
      </c>
      <c r="K3" s="106"/>
      <c r="L3" s="107"/>
      <c r="M3" s="138"/>
      <c r="N3" s="102"/>
      <c r="P3" s="112"/>
      <c r="Q3" s="108"/>
      <c r="R3" s="105"/>
      <c r="S3" s="106" t="s">
        <v>25</v>
      </c>
      <c r="T3" s="106" t="s">
        <v>25</v>
      </c>
      <c r="U3" s="106"/>
      <c r="V3" s="107"/>
      <c r="W3" s="105"/>
      <c r="X3" s="106" t="s">
        <v>26</v>
      </c>
      <c r="Y3" s="106" t="s">
        <v>26</v>
      </c>
      <c r="Z3" s="106"/>
      <c r="AA3" s="107"/>
      <c r="AB3" s="138"/>
      <c r="AC3" s="102"/>
    </row>
    <row r="4" spans="1:29" ht="15" thickBot="1">
      <c r="A4" s="112"/>
      <c r="B4" s="108"/>
      <c r="C4" s="109" t="s">
        <v>0</v>
      </c>
      <c r="D4" s="110" t="s">
        <v>13</v>
      </c>
      <c r="E4" s="110" t="s">
        <v>13</v>
      </c>
      <c r="F4" s="110" t="s">
        <v>14</v>
      </c>
      <c r="G4" s="111" t="s">
        <v>1</v>
      </c>
      <c r="H4" s="109" t="s">
        <v>0</v>
      </c>
      <c r="I4" s="110" t="s">
        <v>13</v>
      </c>
      <c r="J4" s="110" t="s">
        <v>13</v>
      </c>
      <c r="K4" s="110" t="s">
        <v>14</v>
      </c>
      <c r="L4" s="111" t="s">
        <v>1</v>
      </c>
      <c r="M4" s="138" t="s">
        <v>27</v>
      </c>
      <c r="N4" s="102" t="s">
        <v>2</v>
      </c>
      <c r="P4" s="112"/>
      <c r="Q4" s="108"/>
      <c r="R4" s="109" t="s">
        <v>0</v>
      </c>
      <c r="S4" s="110" t="s">
        <v>13</v>
      </c>
      <c r="T4" s="110" t="s">
        <v>13</v>
      </c>
      <c r="U4" s="110" t="s">
        <v>14</v>
      </c>
      <c r="V4" s="111" t="s">
        <v>1</v>
      </c>
      <c r="W4" s="109" t="s">
        <v>0</v>
      </c>
      <c r="X4" s="110" t="s">
        <v>13</v>
      </c>
      <c r="Y4" s="110" t="s">
        <v>13</v>
      </c>
      <c r="Z4" s="110" t="s">
        <v>14</v>
      </c>
      <c r="AA4" s="111" t="s">
        <v>1</v>
      </c>
      <c r="AB4" s="138" t="s">
        <v>27</v>
      </c>
      <c r="AC4" s="102" t="s">
        <v>2</v>
      </c>
    </row>
    <row r="5" spans="1:29">
      <c r="A5" s="148" t="s">
        <v>33</v>
      </c>
      <c r="B5" s="149">
        <v>19</v>
      </c>
      <c r="C5" s="150">
        <v>5</v>
      </c>
      <c r="D5" s="151">
        <v>1.3</v>
      </c>
      <c r="E5" s="151">
        <v>1.3</v>
      </c>
      <c r="F5" s="151">
        <v>0</v>
      </c>
      <c r="G5" s="152">
        <f t="shared" ref="G5:G11" si="0">C5+(20-D5-E5-2*F5)/2</f>
        <v>13.7</v>
      </c>
      <c r="H5" s="150">
        <v>5</v>
      </c>
      <c r="I5" s="150">
        <v>1.2</v>
      </c>
      <c r="J5" s="150">
        <v>1.2</v>
      </c>
      <c r="K5" s="152">
        <v>0</v>
      </c>
      <c r="L5" s="152">
        <f t="shared" ref="L5:L11" si="1">H5+(20-I5-J5-2*K5)/2</f>
        <v>13.8</v>
      </c>
      <c r="M5" s="153">
        <f t="shared" ref="M5:M11" si="2">(G5+L5)/2</f>
        <v>13.75</v>
      </c>
      <c r="N5" s="139">
        <f>IFERROR(RANK(M5,$M$5:$M$11),"")</f>
        <v>1</v>
      </c>
      <c r="O5" s="7" t="s">
        <v>241</v>
      </c>
      <c r="P5" s="128" t="s">
        <v>33</v>
      </c>
      <c r="Q5" s="47">
        <v>19</v>
      </c>
      <c r="R5" s="48">
        <v>5</v>
      </c>
      <c r="S5" s="49">
        <v>1.7</v>
      </c>
      <c r="T5" s="49">
        <v>1.4</v>
      </c>
      <c r="U5" s="49">
        <v>0</v>
      </c>
      <c r="V5" s="11">
        <f>R5+(20-S5-T5-2*U5)/2</f>
        <v>13.450000000000001</v>
      </c>
      <c r="W5" s="48">
        <v>5</v>
      </c>
      <c r="X5" s="48">
        <v>1.5</v>
      </c>
      <c r="Y5" s="48">
        <v>1.4</v>
      </c>
      <c r="Z5" s="50">
        <v>0</v>
      </c>
      <c r="AA5" s="11">
        <f>W5+(20-X5-Y5-2*Z5)/2</f>
        <v>13.55</v>
      </c>
      <c r="AB5" s="51">
        <f>(V5+AA5)/2</f>
        <v>13.5</v>
      </c>
      <c r="AC5" s="139">
        <v>1</v>
      </c>
    </row>
    <row r="6" spans="1:29">
      <c r="A6" s="128" t="s">
        <v>68</v>
      </c>
      <c r="B6" s="47" t="s">
        <v>143</v>
      </c>
      <c r="C6" s="48">
        <v>5</v>
      </c>
      <c r="D6" s="49">
        <v>1.2</v>
      </c>
      <c r="E6" s="49">
        <v>1.2</v>
      </c>
      <c r="F6" s="49">
        <v>0</v>
      </c>
      <c r="G6" s="11">
        <f t="shared" si="0"/>
        <v>13.8</v>
      </c>
      <c r="H6" s="48">
        <v>5</v>
      </c>
      <c r="I6" s="48">
        <v>1.3</v>
      </c>
      <c r="J6" s="48">
        <v>1.3</v>
      </c>
      <c r="K6" s="50">
        <v>0</v>
      </c>
      <c r="L6" s="11">
        <f t="shared" si="1"/>
        <v>13.7</v>
      </c>
      <c r="M6" s="51">
        <f t="shared" si="2"/>
        <v>13.75</v>
      </c>
      <c r="N6" s="139">
        <f t="shared" ref="N6:N11" si="3">IFERROR(RANK(M6,$M$5:$M$11),"")</f>
        <v>1</v>
      </c>
      <c r="P6" s="128" t="s">
        <v>68</v>
      </c>
      <c r="Q6" s="47" t="s">
        <v>143</v>
      </c>
      <c r="R6" s="48">
        <v>5</v>
      </c>
      <c r="S6" s="49">
        <v>2</v>
      </c>
      <c r="T6" s="49">
        <v>1.8</v>
      </c>
      <c r="U6" s="49">
        <v>0</v>
      </c>
      <c r="V6" s="11">
        <f>R6+(20-S6-T6-2*U6)/2</f>
        <v>13.1</v>
      </c>
      <c r="W6" s="48">
        <v>5</v>
      </c>
      <c r="X6" s="48">
        <v>1.8</v>
      </c>
      <c r="Y6" s="48">
        <v>1.9</v>
      </c>
      <c r="Z6" s="50">
        <v>0</v>
      </c>
      <c r="AA6" s="11">
        <f>W6+(20-X6-Y6-2*Z6)/2</f>
        <v>13.15</v>
      </c>
      <c r="AB6" s="51">
        <f>(V6+AA6)/2</f>
        <v>13.125</v>
      </c>
      <c r="AC6" s="139">
        <v>2</v>
      </c>
    </row>
    <row r="7" spans="1:29">
      <c r="A7" s="128" t="s">
        <v>132</v>
      </c>
      <c r="B7" s="47">
        <v>19</v>
      </c>
      <c r="C7" s="48">
        <v>5</v>
      </c>
      <c r="D7" s="49">
        <v>1.1000000000000001</v>
      </c>
      <c r="E7" s="49">
        <v>1.1000000000000001</v>
      </c>
      <c r="F7" s="49">
        <v>0</v>
      </c>
      <c r="G7" s="11">
        <f t="shared" si="0"/>
        <v>13.899999999999999</v>
      </c>
      <c r="H7" s="48">
        <v>5</v>
      </c>
      <c r="I7" s="48">
        <v>1.7</v>
      </c>
      <c r="J7" s="48">
        <v>1.7</v>
      </c>
      <c r="K7" s="50">
        <v>0</v>
      </c>
      <c r="L7" s="11">
        <f t="shared" si="1"/>
        <v>13.3</v>
      </c>
      <c r="M7" s="51">
        <f t="shared" si="2"/>
        <v>13.6</v>
      </c>
      <c r="N7" s="6">
        <f t="shared" si="3"/>
        <v>3</v>
      </c>
    </row>
    <row r="8" spans="1:29">
      <c r="A8" s="128" t="s">
        <v>137</v>
      </c>
      <c r="B8" s="47">
        <v>19</v>
      </c>
      <c r="C8" s="48">
        <v>5</v>
      </c>
      <c r="D8" s="49">
        <v>1.5</v>
      </c>
      <c r="E8" s="49">
        <v>1.5</v>
      </c>
      <c r="F8" s="49">
        <v>0</v>
      </c>
      <c r="G8" s="11">
        <f t="shared" si="0"/>
        <v>13.5</v>
      </c>
      <c r="H8" s="48">
        <v>5</v>
      </c>
      <c r="I8" s="48">
        <v>1.7</v>
      </c>
      <c r="J8" s="48">
        <v>1.7</v>
      </c>
      <c r="K8" s="50">
        <v>0</v>
      </c>
      <c r="L8" s="11">
        <f t="shared" si="1"/>
        <v>13.3</v>
      </c>
      <c r="M8" s="51">
        <f t="shared" si="2"/>
        <v>13.4</v>
      </c>
      <c r="N8" s="6">
        <f t="shared" si="3"/>
        <v>4</v>
      </c>
    </row>
    <row r="9" spans="1:29">
      <c r="A9" s="128" t="s">
        <v>72</v>
      </c>
      <c r="B9" s="47" t="s">
        <v>143</v>
      </c>
      <c r="C9" s="48">
        <v>5</v>
      </c>
      <c r="D9" s="48">
        <v>2</v>
      </c>
      <c r="E9" s="48">
        <v>2</v>
      </c>
      <c r="F9" s="49">
        <v>0</v>
      </c>
      <c r="G9" s="11">
        <f t="shared" si="0"/>
        <v>13</v>
      </c>
      <c r="H9" s="48">
        <v>5</v>
      </c>
      <c r="I9" s="48">
        <v>1.6</v>
      </c>
      <c r="J9" s="48">
        <v>1.6</v>
      </c>
      <c r="K9" s="50">
        <v>0</v>
      </c>
      <c r="L9" s="11">
        <f t="shared" si="1"/>
        <v>13.399999999999999</v>
      </c>
      <c r="M9" s="51">
        <f t="shared" si="2"/>
        <v>13.2</v>
      </c>
      <c r="N9" s="6">
        <f t="shared" si="3"/>
        <v>5</v>
      </c>
    </row>
    <row r="10" spans="1:29">
      <c r="A10" s="128" t="s">
        <v>69</v>
      </c>
      <c r="B10" s="47" t="s">
        <v>143</v>
      </c>
      <c r="C10" s="48">
        <v>5</v>
      </c>
      <c r="D10" s="49">
        <v>2.9</v>
      </c>
      <c r="E10" s="49">
        <v>2.9</v>
      </c>
      <c r="F10" s="49">
        <v>0</v>
      </c>
      <c r="G10" s="11">
        <f t="shared" si="0"/>
        <v>12.100000000000001</v>
      </c>
      <c r="H10" s="48">
        <v>5</v>
      </c>
      <c r="I10" s="48">
        <v>1.8</v>
      </c>
      <c r="J10" s="48">
        <v>1.8</v>
      </c>
      <c r="K10" s="50">
        <v>0</v>
      </c>
      <c r="L10" s="11">
        <f t="shared" si="1"/>
        <v>13.2</v>
      </c>
      <c r="M10" s="51">
        <f t="shared" si="2"/>
        <v>12.65</v>
      </c>
      <c r="N10" s="6">
        <f t="shared" si="3"/>
        <v>6</v>
      </c>
    </row>
    <row r="11" spans="1:29">
      <c r="A11" s="128" t="s">
        <v>55</v>
      </c>
      <c r="B11" s="20">
        <v>19</v>
      </c>
      <c r="C11" s="48">
        <v>5</v>
      </c>
      <c r="D11" s="48">
        <v>2.9</v>
      </c>
      <c r="E11" s="48">
        <v>2.9</v>
      </c>
      <c r="F11" s="49">
        <v>0</v>
      </c>
      <c r="G11" s="11">
        <f t="shared" si="0"/>
        <v>12.100000000000001</v>
      </c>
      <c r="H11" s="48">
        <v>5</v>
      </c>
      <c r="I11" s="48">
        <v>3</v>
      </c>
      <c r="J11" s="48">
        <v>3</v>
      </c>
      <c r="K11" s="50">
        <v>0</v>
      </c>
      <c r="L11" s="11">
        <f t="shared" si="1"/>
        <v>12</v>
      </c>
      <c r="M11" s="51">
        <f t="shared" si="2"/>
        <v>12.05</v>
      </c>
      <c r="N11" s="6">
        <f t="shared" si="3"/>
        <v>7</v>
      </c>
    </row>
    <row r="12" spans="1:29">
      <c r="B12" s="52"/>
      <c r="C12" s="53"/>
      <c r="D12" s="53"/>
      <c r="E12" s="53"/>
      <c r="F12" s="53"/>
      <c r="G12" s="10"/>
      <c r="H12" s="10"/>
      <c r="I12" s="10"/>
      <c r="J12" s="10"/>
      <c r="K12" s="10"/>
      <c r="L12" s="10"/>
      <c r="M12" s="10"/>
      <c r="N12" s="9"/>
    </row>
    <row r="13" spans="1:29" ht="15" thickBot="1">
      <c r="A13" s="44" t="s">
        <v>147</v>
      </c>
    </row>
    <row r="14" spans="1:29">
      <c r="A14" s="112"/>
      <c r="B14" s="108"/>
      <c r="C14" s="105"/>
      <c r="D14" s="106" t="s">
        <v>25</v>
      </c>
      <c r="E14" s="106" t="s">
        <v>25</v>
      </c>
      <c r="F14" s="106"/>
      <c r="G14" s="107"/>
      <c r="H14" s="105"/>
      <c r="I14" s="106" t="s">
        <v>26</v>
      </c>
      <c r="J14" s="106" t="s">
        <v>26</v>
      </c>
      <c r="K14" s="106"/>
      <c r="L14" s="107"/>
      <c r="M14" s="102"/>
      <c r="N14" s="102"/>
    </row>
    <row r="15" spans="1:29" ht="15" thickBot="1">
      <c r="A15" s="112"/>
      <c r="B15" s="108"/>
      <c r="C15" s="109" t="s">
        <v>0</v>
      </c>
      <c r="D15" s="110" t="s">
        <v>13</v>
      </c>
      <c r="E15" s="110" t="s">
        <v>13</v>
      </c>
      <c r="F15" s="110" t="s">
        <v>14</v>
      </c>
      <c r="G15" s="111" t="s">
        <v>1</v>
      </c>
      <c r="H15" s="109" t="s">
        <v>0</v>
      </c>
      <c r="I15" s="110" t="s">
        <v>13</v>
      </c>
      <c r="J15" s="110" t="s">
        <v>13</v>
      </c>
      <c r="K15" s="110" t="s">
        <v>14</v>
      </c>
      <c r="L15" s="111" t="s">
        <v>1</v>
      </c>
      <c r="M15" s="102" t="s">
        <v>27</v>
      </c>
      <c r="N15" s="102" t="s">
        <v>2</v>
      </c>
    </row>
    <row r="16" spans="1:29">
      <c r="A16" s="60" t="s">
        <v>139</v>
      </c>
      <c r="B16" s="20">
        <v>18</v>
      </c>
      <c r="C16" s="48">
        <v>5</v>
      </c>
      <c r="D16" s="49">
        <v>1.3</v>
      </c>
      <c r="E16" s="49">
        <v>1.3</v>
      </c>
      <c r="F16" s="49">
        <v>0</v>
      </c>
      <c r="G16" s="11">
        <f t="shared" ref="G16:G27" si="4">C16+(20-D16-E16-2*F16)/2</f>
        <v>13.7</v>
      </c>
      <c r="H16" s="48">
        <v>5</v>
      </c>
      <c r="I16" s="48">
        <v>1.4</v>
      </c>
      <c r="J16" s="48">
        <v>1.4</v>
      </c>
      <c r="K16" s="50">
        <v>0</v>
      </c>
      <c r="L16" s="11">
        <f t="shared" ref="L16:L27" si="5">H16+(20-I16-J16-2*K16)/2</f>
        <v>13.600000000000001</v>
      </c>
      <c r="M16" s="51">
        <f t="shared" ref="M16:M27" si="6">(G16+L16)/2</f>
        <v>13.65</v>
      </c>
      <c r="N16" s="49">
        <f t="shared" ref="N16:N27" si="7">IFERROR(RANK(M16,$M$16:$M$27),"")</f>
        <v>1</v>
      </c>
    </row>
    <row r="17" spans="1:14">
      <c r="A17" s="60" t="s">
        <v>41</v>
      </c>
      <c r="B17" s="20">
        <v>18</v>
      </c>
      <c r="C17" s="48">
        <v>5</v>
      </c>
      <c r="D17" s="49">
        <v>1.5</v>
      </c>
      <c r="E17" s="49">
        <v>1.5</v>
      </c>
      <c r="F17" s="49">
        <v>0</v>
      </c>
      <c r="G17" s="11">
        <f t="shared" si="4"/>
        <v>13.5</v>
      </c>
      <c r="H17" s="48">
        <v>5</v>
      </c>
      <c r="I17" s="48">
        <v>1.3</v>
      </c>
      <c r="J17" s="48">
        <v>1.3</v>
      </c>
      <c r="K17" s="50">
        <v>0</v>
      </c>
      <c r="L17" s="11">
        <f t="shared" si="5"/>
        <v>13.7</v>
      </c>
      <c r="M17" s="51">
        <f t="shared" si="6"/>
        <v>13.6</v>
      </c>
      <c r="N17" s="49">
        <f t="shared" si="7"/>
        <v>2</v>
      </c>
    </row>
    <row r="18" spans="1:14">
      <c r="A18" s="60" t="s">
        <v>116</v>
      </c>
      <c r="B18" s="20" t="s">
        <v>151</v>
      </c>
      <c r="C18" s="48">
        <v>5</v>
      </c>
      <c r="D18" s="49">
        <v>1.4</v>
      </c>
      <c r="E18" s="49">
        <v>1.4</v>
      </c>
      <c r="F18" s="49">
        <v>0</v>
      </c>
      <c r="G18" s="11">
        <f t="shared" si="4"/>
        <v>13.600000000000001</v>
      </c>
      <c r="H18" s="48">
        <v>5</v>
      </c>
      <c r="I18" s="48">
        <v>1.5</v>
      </c>
      <c r="J18" s="48">
        <v>1.5</v>
      </c>
      <c r="K18" s="50">
        <v>0</v>
      </c>
      <c r="L18" s="11">
        <f t="shared" si="5"/>
        <v>13.5</v>
      </c>
      <c r="M18" s="51">
        <f t="shared" si="6"/>
        <v>13.55</v>
      </c>
      <c r="N18" s="49">
        <f t="shared" si="7"/>
        <v>3</v>
      </c>
    </row>
    <row r="19" spans="1:14">
      <c r="A19" s="60" t="s">
        <v>56</v>
      </c>
      <c r="B19" s="20" t="s">
        <v>151</v>
      </c>
      <c r="C19" s="48">
        <v>5</v>
      </c>
      <c r="D19" s="48">
        <v>1.6</v>
      </c>
      <c r="E19" s="48">
        <v>1.6</v>
      </c>
      <c r="F19" s="49">
        <v>0</v>
      </c>
      <c r="G19" s="11">
        <f t="shared" si="4"/>
        <v>13.399999999999999</v>
      </c>
      <c r="H19" s="48">
        <v>5</v>
      </c>
      <c r="I19" s="48">
        <v>1.4</v>
      </c>
      <c r="J19" s="48">
        <v>1.4</v>
      </c>
      <c r="K19" s="50">
        <v>0</v>
      </c>
      <c r="L19" s="11">
        <f t="shared" si="5"/>
        <v>13.600000000000001</v>
      </c>
      <c r="M19" s="51">
        <f t="shared" si="6"/>
        <v>13.5</v>
      </c>
      <c r="N19" s="49">
        <f t="shared" si="7"/>
        <v>4</v>
      </c>
    </row>
    <row r="20" spans="1:14">
      <c r="A20" s="60" t="s">
        <v>50</v>
      </c>
      <c r="B20" s="20">
        <v>18</v>
      </c>
      <c r="C20" s="48">
        <v>5</v>
      </c>
      <c r="D20" s="49">
        <v>1.4</v>
      </c>
      <c r="E20" s="49">
        <v>1.4</v>
      </c>
      <c r="F20" s="49">
        <v>0</v>
      </c>
      <c r="G20" s="11">
        <f t="shared" si="4"/>
        <v>13.600000000000001</v>
      </c>
      <c r="H20" s="48">
        <v>5</v>
      </c>
      <c r="I20" s="48">
        <v>1.7</v>
      </c>
      <c r="J20" s="48">
        <v>1.7</v>
      </c>
      <c r="K20" s="50">
        <v>0</v>
      </c>
      <c r="L20" s="11">
        <f t="shared" si="5"/>
        <v>13.3</v>
      </c>
      <c r="M20" s="51">
        <f t="shared" si="6"/>
        <v>13.450000000000001</v>
      </c>
      <c r="N20" s="49">
        <f t="shared" si="7"/>
        <v>5</v>
      </c>
    </row>
    <row r="21" spans="1:14">
      <c r="A21" s="60" t="s">
        <v>111</v>
      </c>
      <c r="B21" s="20" t="s">
        <v>151</v>
      </c>
      <c r="C21" s="48">
        <v>5</v>
      </c>
      <c r="D21" s="49">
        <v>1.5</v>
      </c>
      <c r="E21" s="49">
        <v>1.5</v>
      </c>
      <c r="F21" s="49">
        <v>0</v>
      </c>
      <c r="G21" s="11">
        <f t="shared" si="4"/>
        <v>13.5</v>
      </c>
      <c r="H21" s="48">
        <v>5</v>
      </c>
      <c r="I21" s="48">
        <v>1.8</v>
      </c>
      <c r="J21" s="48">
        <v>1.8</v>
      </c>
      <c r="K21" s="50">
        <v>0</v>
      </c>
      <c r="L21" s="11">
        <f t="shared" si="5"/>
        <v>13.2</v>
      </c>
      <c r="M21" s="51">
        <f t="shared" si="6"/>
        <v>13.35</v>
      </c>
      <c r="N21" s="49">
        <f t="shared" si="7"/>
        <v>6</v>
      </c>
    </row>
    <row r="22" spans="1:14" ht="15" thickBot="1">
      <c r="A22" s="61" t="s">
        <v>75</v>
      </c>
      <c r="B22" s="20" t="s">
        <v>151</v>
      </c>
      <c r="C22" s="48">
        <v>5</v>
      </c>
      <c r="D22" s="49">
        <v>1.6</v>
      </c>
      <c r="E22" s="49">
        <v>1.6</v>
      </c>
      <c r="F22" s="49">
        <v>0</v>
      </c>
      <c r="G22" s="11">
        <f t="shared" si="4"/>
        <v>13.399999999999999</v>
      </c>
      <c r="H22" s="48">
        <v>5</v>
      </c>
      <c r="I22" s="48">
        <v>1.8</v>
      </c>
      <c r="J22" s="48">
        <v>1.8</v>
      </c>
      <c r="K22" s="50">
        <v>0</v>
      </c>
      <c r="L22" s="11">
        <f t="shared" si="5"/>
        <v>13.2</v>
      </c>
      <c r="M22" s="51">
        <f t="shared" si="6"/>
        <v>13.299999999999999</v>
      </c>
      <c r="N22" s="49">
        <f t="shared" si="7"/>
        <v>7</v>
      </c>
    </row>
    <row r="23" spans="1:14">
      <c r="A23" s="62" t="s">
        <v>82</v>
      </c>
      <c r="B23" s="20" t="s">
        <v>151</v>
      </c>
      <c r="C23" s="48">
        <v>5</v>
      </c>
      <c r="D23" s="49">
        <v>1.7</v>
      </c>
      <c r="E23" s="49">
        <v>1.7</v>
      </c>
      <c r="F23" s="49">
        <v>0</v>
      </c>
      <c r="G23" s="11">
        <f t="shared" si="4"/>
        <v>13.3</v>
      </c>
      <c r="H23" s="48">
        <v>5</v>
      </c>
      <c r="I23" s="48">
        <v>1.8</v>
      </c>
      <c r="J23" s="48">
        <v>1.8</v>
      </c>
      <c r="K23" s="50">
        <v>0</v>
      </c>
      <c r="L23" s="11">
        <f t="shared" si="5"/>
        <v>13.2</v>
      </c>
      <c r="M23" s="51">
        <f t="shared" si="6"/>
        <v>13.25</v>
      </c>
      <c r="N23" s="49">
        <f t="shared" si="7"/>
        <v>8</v>
      </c>
    </row>
    <row r="24" spans="1:14">
      <c r="A24" s="60" t="s">
        <v>128</v>
      </c>
      <c r="B24" s="20" t="s">
        <v>151</v>
      </c>
      <c r="C24" s="48">
        <v>5</v>
      </c>
      <c r="D24" s="49">
        <v>1.9</v>
      </c>
      <c r="E24" s="49">
        <v>1.9</v>
      </c>
      <c r="F24" s="49">
        <v>0</v>
      </c>
      <c r="G24" s="11">
        <f t="shared" si="4"/>
        <v>13.100000000000001</v>
      </c>
      <c r="H24" s="48">
        <v>5</v>
      </c>
      <c r="I24" s="48">
        <v>1.9</v>
      </c>
      <c r="J24" s="48">
        <v>1.9</v>
      </c>
      <c r="K24" s="50">
        <v>0</v>
      </c>
      <c r="L24" s="11">
        <f t="shared" si="5"/>
        <v>13.100000000000001</v>
      </c>
      <c r="M24" s="51">
        <f t="shared" si="6"/>
        <v>13.100000000000001</v>
      </c>
      <c r="N24" s="49">
        <f t="shared" si="7"/>
        <v>9</v>
      </c>
    </row>
    <row r="25" spans="1:14">
      <c r="A25" s="60" t="s">
        <v>115</v>
      </c>
      <c r="B25" s="20" t="s">
        <v>151</v>
      </c>
      <c r="C25" s="48">
        <v>5</v>
      </c>
      <c r="D25" s="49">
        <v>1.9</v>
      </c>
      <c r="E25" s="49">
        <v>1.9</v>
      </c>
      <c r="F25" s="49">
        <v>0</v>
      </c>
      <c r="G25" s="11">
        <f t="shared" si="4"/>
        <v>13.100000000000001</v>
      </c>
      <c r="H25" s="48">
        <v>5</v>
      </c>
      <c r="I25" s="48">
        <v>2</v>
      </c>
      <c r="J25" s="48">
        <v>2</v>
      </c>
      <c r="K25" s="50">
        <v>0</v>
      </c>
      <c r="L25" s="11">
        <f t="shared" si="5"/>
        <v>13</v>
      </c>
      <c r="M25" s="51">
        <f t="shared" si="6"/>
        <v>13.05</v>
      </c>
      <c r="N25" s="49">
        <f t="shared" si="7"/>
        <v>10</v>
      </c>
    </row>
    <row r="26" spans="1:14">
      <c r="A26" s="60" t="s">
        <v>80</v>
      </c>
      <c r="B26" s="20" t="s">
        <v>151</v>
      </c>
      <c r="C26" s="48">
        <v>5</v>
      </c>
      <c r="D26" s="49">
        <v>2.1</v>
      </c>
      <c r="E26" s="49">
        <v>2.1</v>
      </c>
      <c r="F26" s="49">
        <v>0</v>
      </c>
      <c r="G26" s="11">
        <f t="shared" si="4"/>
        <v>12.899999999999999</v>
      </c>
      <c r="H26" s="48">
        <v>5</v>
      </c>
      <c r="I26" s="48">
        <v>1.9</v>
      </c>
      <c r="J26" s="48">
        <v>1.9</v>
      </c>
      <c r="K26" s="50">
        <v>0</v>
      </c>
      <c r="L26" s="11">
        <f t="shared" si="5"/>
        <v>13.100000000000001</v>
      </c>
      <c r="M26" s="51">
        <f t="shared" si="6"/>
        <v>13</v>
      </c>
      <c r="N26" s="49">
        <f t="shared" si="7"/>
        <v>11</v>
      </c>
    </row>
    <row r="27" spans="1:14">
      <c r="A27" s="60" t="s">
        <v>93</v>
      </c>
      <c r="B27" s="20" t="s">
        <v>151</v>
      </c>
      <c r="C27" s="48">
        <v>5</v>
      </c>
      <c r="D27" s="49">
        <v>2.1</v>
      </c>
      <c r="E27" s="49">
        <v>2.1</v>
      </c>
      <c r="F27" s="49">
        <v>0</v>
      </c>
      <c r="G27" s="11">
        <f t="shared" si="4"/>
        <v>12.899999999999999</v>
      </c>
      <c r="H27" s="48">
        <v>5</v>
      </c>
      <c r="I27" s="48">
        <v>2.2999999999999998</v>
      </c>
      <c r="J27" s="48">
        <v>2.2999999999999998</v>
      </c>
      <c r="K27" s="50">
        <v>0</v>
      </c>
      <c r="L27" s="11">
        <f t="shared" si="5"/>
        <v>12.7</v>
      </c>
      <c r="M27" s="51">
        <f t="shared" si="6"/>
        <v>12.799999999999999</v>
      </c>
      <c r="N27" s="49">
        <f t="shared" si="7"/>
        <v>12</v>
      </c>
    </row>
    <row r="28" spans="1:14">
      <c r="A28" s="34" t="s">
        <v>158</v>
      </c>
      <c r="B28" s="54"/>
      <c r="C28" s="40"/>
      <c r="D28" s="38"/>
      <c r="E28" s="38"/>
      <c r="F28" s="38"/>
      <c r="G28" s="39"/>
      <c r="H28" s="40"/>
      <c r="I28" s="39"/>
      <c r="J28" s="41"/>
      <c r="K28" s="41"/>
      <c r="L28" s="41"/>
      <c r="M28" s="41"/>
      <c r="N28" s="43"/>
    </row>
    <row r="30" spans="1:14" ht="15" thickBot="1">
      <c r="A30" s="44" t="s">
        <v>153</v>
      </c>
      <c r="B30" s="55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>
      <c r="A31" s="112" t="s">
        <v>154</v>
      </c>
      <c r="B31" s="140"/>
      <c r="C31" s="105"/>
      <c r="D31" s="106" t="s">
        <v>25</v>
      </c>
      <c r="E31" s="106" t="s">
        <v>25</v>
      </c>
      <c r="F31" s="106"/>
      <c r="G31" s="107"/>
      <c r="H31" s="105"/>
      <c r="I31" s="106" t="s">
        <v>26</v>
      </c>
      <c r="J31" s="106" t="s">
        <v>26</v>
      </c>
      <c r="K31" s="106"/>
      <c r="L31" s="107"/>
      <c r="M31" s="116"/>
      <c r="N31" s="116"/>
    </row>
    <row r="32" spans="1:14" ht="15" thickBot="1">
      <c r="A32" s="112" t="s">
        <v>155</v>
      </c>
      <c r="B32" s="140"/>
      <c r="C32" s="109" t="s">
        <v>0</v>
      </c>
      <c r="D32" s="110" t="s">
        <v>13</v>
      </c>
      <c r="E32" s="110" t="s">
        <v>13</v>
      </c>
      <c r="F32" s="110" t="s">
        <v>14</v>
      </c>
      <c r="G32" s="111" t="s">
        <v>1</v>
      </c>
      <c r="H32" s="109" t="s">
        <v>0</v>
      </c>
      <c r="I32" s="110" t="s">
        <v>13</v>
      </c>
      <c r="J32" s="110" t="s">
        <v>13</v>
      </c>
      <c r="K32" s="110" t="s">
        <v>14</v>
      </c>
      <c r="L32" s="111" t="s">
        <v>1</v>
      </c>
      <c r="M32" s="116" t="s">
        <v>27</v>
      </c>
      <c r="N32" s="116" t="s">
        <v>2</v>
      </c>
    </row>
    <row r="33" spans="1:17">
      <c r="A33" s="60" t="s">
        <v>102</v>
      </c>
      <c r="B33" s="20" t="s">
        <v>157</v>
      </c>
      <c r="C33" s="48">
        <v>5</v>
      </c>
      <c r="D33" s="49">
        <v>1.7</v>
      </c>
      <c r="E33" s="49">
        <f>D33</f>
        <v>1.7</v>
      </c>
      <c r="F33" s="49">
        <v>0</v>
      </c>
      <c r="G33" s="11">
        <f t="shared" ref="G33:G41" si="8">C33+(20-D33-E33-2*F33)/2</f>
        <v>13.3</v>
      </c>
      <c r="H33" s="48">
        <f t="shared" ref="H33:H41" si="9">C33</f>
        <v>5</v>
      </c>
      <c r="I33" s="48">
        <v>1.4</v>
      </c>
      <c r="J33" s="48">
        <f t="shared" ref="J33:J41" si="10">I33</f>
        <v>1.4</v>
      </c>
      <c r="K33" s="50">
        <v>0</v>
      </c>
      <c r="L33" s="11">
        <f t="shared" ref="L33:L41" si="11">H33+(20-I33-J33-2*K33)/2</f>
        <v>13.600000000000001</v>
      </c>
      <c r="M33" s="51">
        <f t="shared" ref="M33:M41" si="12">(G33+L33)/2</f>
        <v>13.450000000000001</v>
      </c>
      <c r="N33" s="49">
        <f t="shared" ref="N33:N41" si="13">IFERROR(RANK(M33,$M$33:$M$41),"")</f>
        <v>1</v>
      </c>
    </row>
    <row r="34" spans="1:17">
      <c r="A34" s="60" t="s">
        <v>39</v>
      </c>
      <c r="B34" s="47" t="s">
        <v>157</v>
      </c>
      <c r="C34" s="48">
        <v>5</v>
      </c>
      <c r="D34" s="49">
        <v>1.7</v>
      </c>
      <c r="E34" s="49">
        <f>D34</f>
        <v>1.7</v>
      </c>
      <c r="F34" s="49">
        <v>0</v>
      </c>
      <c r="G34" s="11">
        <f t="shared" si="8"/>
        <v>13.3</v>
      </c>
      <c r="H34" s="48">
        <f t="shared" si="9"/>
        <v>5</v>
      </c>
      <c r="I34" s="48">
        <v>1.5</v>
      </c>
      <c r="J34" s="48">
        <f t="shared" si="10"/>
        <v>1.5</v>
      </c>
      <c r="K34" s="50">
        <v>0</v>
      </c>
      <c r="L34" s="11">
        <f t="shared" si="11"/>
        <v>13.5</v>
      </c>
      <c r="M34" s="51">
        <f t="shared" si="12"/>
        <v>13.4</v>
      </c>
      <c r="N34" s="49">
        <f t="shared" si="13"/>
        <v>2</v>
      </c>
    </row>
    <row r="35" spans="1:17">
      <c r="A35" s="60" t="s">
        <v>131</v>
      </c>
      <c r="B35" s="56" t="s">
        <v>157</v>
      </c>
      <c r="C35" s="49">
        <v>5</v>
      </c>
      <c r="D35" s="49">
        <v>1.7</v>
      </c>
      <c r="E35" s="49">
        <f>D35</f>
        <v>1.7</v>
      </c>
      <c r="F35" s="49">
        <v>0</v>
      </c>
      <c r="G35" s="11">
        <f t="shared" si="8"/>
        <v>13.3</v>
      </c>
      <c r="H35" s="48">
        <f t="shared" si="9"/>
        <v>5</v>
      </c>
      <c r="I35" s="48">
        <v>1.7</v>
      </c>
      <c r="J35" s="48">
        <f t="shared" si="10"/>
        <v>1.7</v>
      </c>
      <c r="K35" s="50">
        <v>0</v>
      </c>
      <c r="L35" s="11">
        <f t="shared" si="11"/>
        <v>13.3</v>
      </c>
      <c r="M35" s="51">
        <f t="shared" si="12"/>
        <v>13.3</v>
      </c>
      <c r="N35" s="49">
        <f t="shared" si="13"/>
        <v>3</v>
      </c>
    </row>
    <row r="36" spans="1:17">
      <c r="A36" s="60" t="s">
        <v>136</v>
      </c>
      <c r="B36" s="47">
        <v>15</v>
      </c>
      <c r="C36" s="49">
        <v>5</v>
      </c>
      <c r="D36" s="49">
        <v>1.9</v>
      </c>
      <c r="E36" s="49">
        <v>1.9</v>
      </c>
      <c r="F36" s="49">
        <v>0</v>
      </c>
      <c r="G36" s="11">
        <f t="shared" si="8"/>
        <v>13.100000000000001</v>
      </c>
      <c r="H36" s="48">
        <f t="shared" si="9"/>
        <v>5</v>
      </c>
      <c r="I36" s="48">
        <v>1.6</v>
      </c>
      <c r="J36" s="48">
        <f t="shared" si="10"/>
        <v>1.6</v>
      </c>
      <c r="K36" s="50">
        <v>0</v>
      </c>
      <c r="L36" s="11">
        <f t="shared" si="11"/>
        <v>13.399999999999999</v>
      </c>
      <c r="M36" s="51">
        <f t="shared" si="12"/>
        <v>13.25</v>
      </c>
      <c r="N36" s="49">
        <f t="shared" si="13"/>
        <v>4</v>
      </c>
    </row>
    <row r="37" spans="1:17">
      <c r="A37" s="60" t="s">
        <v>47</v>
      </c>
      <c r="B37" s="47" t="s">
        <v>157</v>
      </c>
      <c r="C37" s="48">
        <v>5</v>
      </c>
      <c r="D37" s="48">
        <v>2</v>
      </c>
      <c r="E37" s="49">
        <f>D37</f>
        <v>2</v>
      </c>
      <c r="F37" s="49">
        <v>0</v>
      </c>
      <c r="G37" s="11">
        <f t="shared" si="8"/>
        <v>13</v>
      </c>
      <c r="H37" s="48">
        <f t="shared" si="9"/>
        <v>5</v>
      </c>
      <c r="I37" s="48">
        <v>2</v>
      </c>
      <c r="J37" s="48">
        <f t="shared" si="10"/>
        <v>2</v>
      </c>
      <c r="K37" s="50">
        <v>0</v>
      </c>
      <c r="L37" s="11">
        <f t="shared" si="11"/>
        <v>13</v>
      </c>
      <c r="M37" s="51">
        <f t="shared" si="12"/>
        <v>13</v>
      </c>
      <c r="N37" s="49">
        <f t="shared" si="13"/>
        <v>5</v>
      </c>
    </row>
    <row r="38" spans="1:17">
      <c r="A38" s="60" t="s">
        <v>18</v>
      </c>
      <c r="B38" s="47" t="s">
        <v>156</v>
      </c>
      <c r="C38" s="49">
        <v>4.5</v>
      </c>
      <c r="D38" s="49">
        <v>1.7</v>
      </c>
      <c r="E38" s="49">
        <f>D38</f>
        <v>1.7</v>
      </c>
      <c r="F38" s="49">
        <v>0</v>
      </c>
      <c r="G38" s="11">
        <f t="shared" si="8"/>
        <v>12.8</v>
      </c>
      <c r="H38" s="48">
        <f t="shared" si="9"/>
        <v>4.5</v>
      </c>
      <c r="I38" s="48">
        <v>1.6</v>
      </c>
      <c r="J38" s="48">
        <f t="shared" si="10"/>
        <v>1.6</v>
      </c>
      <c r="K38" s="50">
        <v>0</v>
      </c>
      <c r="L38" s="11">
        <f t="shared" si="11"/>
        <v>12.899999999999999</v>
      </c>
      <c r="M38" s="51">
        <f t="shared" si="12"/>
        <v>12.85</v>
      </c>
      <c r="N38" s="49">
        <f t="shared" si="13"/>
        <v>6</v>
      </c>
    </row>
    <row r="39" spans="1:17">
      <c r="A39" s="60" t="s">
        <v>106</v>
      </c>
      <c r="B39" s="47" t="s">
        <v>156</v>
      </c>
      <c r="C39" s="49">
        <v>4.5</v>
      </c>
      <c r="D39" s="49">
        <v>1.8</v>
      </c>
      <c r="E39" s="49">
        <f>D39</f>
        <v>1.8</v>
      </c>
      <c r="F39" s="49">
        <v>0</v>
      </c>
      <c r="G39" s="11">
        <f t="shared" si="8"/>
        <v>12.7</v>
      </c>
      <c r="H39" s="48">
        <f t="shared" si="9"/>
        <v>4.5</v>
      </c>
      <c r="I39" s="48">
        <v>1.7</v>
      </c>
      <c r="J39" s="48">
        <f t="shared" si="10"/>
        <v>1.7</v>
      </c>
      <c r="K39" s="50">
        <v>0</v>
      </c>
      <c r="L39" s="11">
        <f t="shared" si="11"/>
        <v>12.8</v>
      </c>
      <c r="M39" s="51">
        <f t="shared" si="12"/>
        <v>12.75</v>
      </c>
      <c r="N39" s="49">
        <f t="shared" si="13"/>
        <v>7</v>
      </c>
    </row>
    <row r="40" spans="1:17" ht="15" thickBot="1">
      <c r="A40" s="61" t="s">
        <v>35</v>
      </c>
      <c r="B40" s="47" t="s">
        <v>156</v>
      </c>
      <c r="C40" s="49">
        <v>4.5</v>
      </c>
      <c r="D40" s="49">
        <v>1.7</v>
      </c>
      <c r="E40" s="49">
        <f>D40</f>
        <v>1.7</v>
      </c>
      <c r="F40" s="49">
        <v>0</v>
      </c>
      <c r="G40" s="11">
        <f t="shared" si="8"/>
        <v>12.8</v>
      </c>
      <c r="H40" s="48">
        <f t="shared" si="9"/>
        <v>4.5</v>
      </c>
      <c r="I40" s="48">
        <v>1.8</v>
      </c>
      <c r="J40" s="48">
        <f t="shared" si="10"/>
        <v>1.8</v>
      </c>
      <c r="K40" s="50">
        <v>0</v>
      </c>
      <c r="L40" s="11">
        <f t="shared" si="11"/>
        <v>12.7</v>
      </c>
      <c r="M40" s="51">
        <f t="shared" si="12"/>
        <v>12.75</v>
      </c>
      <c r="N40" s="49">
        <f t="shared" si="13"/>
        <v>7</v>
      </c>
    </row>
    <row r="41" spans="1:17">
      <c r="A41" s="62" t="s">
        <v>104</v>
      </c>
      <c r="B41" s="47" t="s">
        <v>156</v>
      </c>
      <c r="C41" s="49">
        <v>4.5</v>
      </c>
      <c r="D41" s="49">
        <v>2.2000000000000002</v>
      </c>
      <c r="E41" s="49">
        <f>D41</f>
        <v>2.2000000000000002</v>
      </c>
      <c r="F41" s="49">
        <v>0</v>
      </c>
      <c r="G41" s="11">
        <f t="shared" si="8"/>
        <v>12.3</v>
      </c>
      <c r="H41" s="48">
        <f t="shared" si="9"/>
        <v>4.5</v>
      </c>
      <c r="I41" s="48">
        <v>1.9</v>
      </c>
      <c r="J41" s="48">
        <f t="shared" si="10"/>
        <v>1.9</v>
      </c>
      <c r="K41" s="50">
        <v>0</v>
      </c>
      <c r="L41" s="11">
        <f t="shared" si="11"/>
        <v>12.600000000000001</v>
      </c>
      <c r="M41" s="51">
        <f t="shared" si="12"/>
        <v>12.450000000000001</v>
      </c>
      <c r="N41" s="49">
        <f t="shared" si="13"/>
        <v>9</v>
      </c>
    </row>
    <row r="43" spans="1:17">
      <c r="A43" s="57" t="s">
        <v>3</v>
      </c>
    </row>
    <row r="44" spans="1:17" ht="15" thickBot="1">
      <c r="A44" s="58" t="s">
        <v>141</v>
      </c>
      <c r="B44" s="59"/>
    </row>
    <row r="45" spans="1:17">
      <c r="A45" s="103"/>
      <c r="B45" s="104"/>
      <c r="C45" s="105"/>
      <c r="D45" s="106" t="s">
        <v>25</v>
      </c>
      <c r="E45" s="106" t="s">
        <v>25</v>
      </c>
      <c r="F45" s="106"/>
      <c r="G45" s="107"/>
      <c r="H45" s="105"/>
      <c r="I45" s="106" t="s">
        <v>26</v>
      </c>
      <c r="J45" s="106" t="s">
        <v>26</v>
      </c>
      <c r="K45" s="106"/>
      <c r="L45" s="107"/>
      <c r="M45" s="102"/>
      <c r="N45" s="102"/>
    </row>
    <row r="46" spans="1:17" ht="15" thickBot="1">
      <c r="A46" s="102"/>
      <c r="B46" s="108"/>
      <c r="C46" s="109" t="s">
        <v>0</v>
      </c>
      <c r="D46" s="110" t="s">
        <v>13</v>
      </c>
      <c r="E46" s="110" t="s">
        <v>13</v>
      </c>
      <c r="F46" s="110" t="s">
        <v>14</v>
      </c>
      <c r="G46" s="111" t="s">
        <v>1</v>
      </c>
      <c r="H46" s="109" t="s">
        <v>0</v>
      </c>
      <c r="I46" s="110" t="s">
        <v>13</v>
      </c>
      <c r="J46" s="110" t="s">
        <v>13</v>
      </c>
      <c r="K46" s="110" t="s">
        <v>14</v>
      </c>
      <c r="L46" s="111" t="s">
        <v>1</v>
      </c>
      <c r="M46" s="102" t="s">
        <v>27</v>
      </c>
      <c r="N46" s="102" t="s">
        <v>2</v>
      </c>
      <c r="Q46" s="13"/>
    </row>
    <row r="47" spans="1:17">
      <c r="A47" s="60" t="s">
        <v>122</v>
      </c>
      <c r="B47" s="47" t="s">
        <v>146</v>
      </c>
      <c r="C47" s="48">
        <v>5</v>
      </c>
      <c r="D47" s="49">
        <v>1.1000000000000001</v>
      </c>
      <c r="E47" s="49">
        <f>D47</f>
        <v>1.1000000000000001</v>
      </c>
      <c r="F47" s="49">
        <v>0</v>
      </c>
      <c r="G47" s="11">
        <f>C47+(20-D47-E47-2*F47)/2</f>
        <v>13.899999999999999</v>
      </c>
      <c r="H47" s="48">
        <v>5</v>
      </c>
      <c r="I47" s="48">
        <v>1.2</v>
      </c>
      <c r="J47" s="48">
        <f>I47</f>
        <v>1.2</v>
      </c>
      <c r="K47" s="50">
        <v>0</v>
      </c>
      <c r="L47" s="11">
        <f>H47+(20-I47-J47-2*K47)/2</f>
        <v>13.8</v>
      </c>
      <c r="M47" s="51">
        <f>(G47+L47)/2</f>
        <v>13.85</v>
      </c>
      <c r="N47" s="49">
        <f>IFERROR(RANK(M47,$M$47:$M$50),"")</f>
        <v>1</v>
      </c>
      <c r="Q47" s="13"/>
    </row>
    <row r="48" spans="1:17">
      <c r="A48" s="60" t="s">
        <v>57</v>
      </c>
      <c r="B48" s="20" t="s">
        <v>145</v>
      </c>
      <c r="C48" s="48">
        <v>5</v>
      </c>
      <c r="D48" s="49">
        <v>1.5</v>
      </c>
      <c r="E48" s="49">
        <f t="shared" ref="E48:E50" si="14">D48</f>
        <v>1.5</v>
      </c>
      <c r="F48" s="49">
        <v>0</v>
      </c>
      <c r="G48" s="11">
        <f>C48+(20-D48-E48-2*F48)/2</f>
        <v>13.5</v>
      </c>
      <c r="H48" s="48">
        <v>5</v>
      </c>
      <c r="I48" s="48">
        <v>1.6</v>
      </c>
      <c r="J48" s="48">
        <f t="shared" ref="J48:J50" si="15">I48</f>
        <v>1.6</v>
      </c>
      <c r="K48" s="50">
        <v>0</v>
      </c>
      <c r="L48" s="11">
        <f>H48+(20-I48-J48-2*K48)/2</f>
        <v>13.399999999999999</v>
      </c>
      <c r="M48" s="51">
        <f>(G48+L48)/2</f>
        <v>13.45</v>
      </c>
      <c r="N48" s="49">
        <f>IFERROR(RANK(M48,$M$47:$M$50),"")</f>
        <v>2</v>
      </c>
      <c r="Q48" s="13"/>
    </row>
    <row r="49" spans="1:29">
      <c r="A49" s="60" t="s">
        <v>95</v>
      </c>
      <c r="B49" s="20" t="s">
        <v>144</v>
      </c>
      <c r="C49" s="48">
        <v>4.5</v>
      </c>
      <c r="D49" s="49">
        <v>1.4</v>
      </c>
      <c r="E49" s="49">
        <f t="shared" si="14"/>
        <v>1.4</v>
      </c>
      <c r="F49" s="49">
        <v>0</v>
      </c>
      <c r="G49" s="11">
        <f>C49+(20-D49-E49-2*F49)/2</f>
        <v>13.100000000000001</v>
      </c>
      <c r="H49" s="48">
        <v>4.5</v>
      </c>
      <c r="I49" s="48">
        <v>1.6</v>
      </c>
      <c r="J49" s="48">
        <f t="shared" si="15"/>
        <v>1.6</v>
      </c>
      <c r="K49" s="50">
        <v>0</v>
      </c>
      <c r="L49" s="11">
        <f>H49+(20-I49-J49-2*K49)/2</f>
        <v>12.899999999999999</v>
      </c>
      <c r="M49" s="51">
        <f>(G49+L49)/2</f>
        <v>13</v>
      </c>
      <c r="N49" s="49">
        <f>IFERROR(RANK(M49,$M$47:$M$50),"")</f>
        <v>3</v>
      </c>
    </row>
    <row r="50" spans="1:29">
      <c r="A50" s="60" t="s">
        <v>96</v>
      </c>
      <c r="B50" s="47" t="s">
        <v>144</v>
      </c>
      <c r="C50" s="48">
        <v>4.5</v>
      </c>
      <c r="D50" s="49">
        <v>1.6</v>
      </c>
      <c r="E50" s="49">
        <f t="shared" si="14"/>
        <v>1.6</v>
      </c>
      <c r="F50" s="49">
        <v>0</v>
      </c>
      <c r="G50" s="11">
        <f>C50+(20-D50-E50-2*F50)/2</f>
        <v>12.899999999999999</v>
      </c>
      <c r="H50" s="48">
        <v>4.5</v>
      </c>
      <c r="I50" s="48">
        <v>1.6</v>
      </c>
      <c r="J50" s="48">
        <f t="shared" si="15"/>
        <v>1.6</v>
      </c>
      <c r="K50" s="50">
        <v>0</v>
      </c>
      <c r="L50" s="11">
        <f>H50+(20-I50-J50-2*K50)/2</f>
        <v>12.899999999999999</v>
      </c>
      <c r="M50" s="51">
        <f>(G50+L50)/2</f>
        <v>12.899999999999999</v>
      </c>
      <c r="N50" s="49">
        <f>IFERROR(RANK(M50,$M$47:$M$50),"")</f>
        <v>4</v>
      </c>
    </row>
    <row r="51" spans="1:29">
      <c r="A51" s="63"/>
      <c r="B51" s="35"/>
      <c r="C51" s="36"/>
      <c r="D51" s="43"/>
      <c r="E51" s="43"/>
      <c r="F51" s="43"/>
      <c r="G51" s="14"/>
      <c r="H51" s="36"/>
      <c r="I51" s="36"/>
      <c r="J51" s="36"/>
      <c r="K51" s="41"/>
      <c r="L51" s="14"/>
      <c r="M51" s="42"/>
      <c r="N51" s="43"/>
    </row>
    <row r="52" spans="1:29" ht="15" thickBot="1">
      <c r="A52" s="44" t="s">
        <v>45</v>
      </c>
    </row>
    <row r="53" spans="1:29">
      <c r="A53" s="112"/>
      <c r="B53" s="108"/>
      <c r="C53" s="105"/>
      <c r="D53" s="106" t="s">
        <v>25</v>
      </c>
      <c r="E53" s="106" t="s">
        <v>25</v>
      </c>
      <c r="F53" s="106"/>
      <c r="G53" s="107"/>
      <c r="H53" s="105"/>
      <c r="I53" s="106" t="s">
        <v>26</v>
      </c>
      <c r="J53" s="106" t="s">
        <v>26</v>
      </c>
      <c r="K53" s="106"/>
      <c r="L53" s="107"/>
      <c r="M53" s="102"/>
      <c r="N53" s="102"/>
      <c r="P53" s="112"/>
      <c r="Q53" s="108"/>
      <c r="R53" s="105"/>
      <c r="S53" s="106" t="s">
        <v>25</v>
      </c>
      <c r="T53" s="106" t="s">
        <v>25</v>
      </c>
      <c r="U53" s="106"/>
      <c r="V53" s="107"/>
      <c r="W53" s="105"/>
      <c r="X53" s="106" t="s">
        <v>26</v>
      </c>
      <c r="Y53" s="106" t="s">
        <v>26</v>
      </c>
      <c r="Z53" s="106"/>
      <c r="AA53" s="107"/>
      <c r="AB53" s="102"/>
      <c r="AC53" s="102"/>
    </row>
    <row r="54" spans="1:29" ht="15" thickBot="1">
      <c r="A54" s="112"/>
      <c r="B54" s="108"/>
      <c r="C54" s="109" t="s">
        <v>0</v>
      </c>
      <c r="D54" s="110" t="s">
        <v>13</v>
      </c>
      <c r="E54" s="110" t="s">
        <v>13</v>
      </c>
      <c r="F54" s="110" t="s">
        <v>14</v>
      </c>
      <c r="G54" s="111" t="s">
        <v>1</v>
      </c>
      <c r="H54" s="109" t="s">
        <v>0</v>
      </c>
      <c r="I54" s="110" t="s">
        <v>13</v>
      </c>
      <c r="J54" s="110" t="s">
        <v>13</v>
      </c>
      <c r="K54" s="110" t="s">
        <v>14</v>
      </c>
      <c r="L54" s="111" t="s">
        <v>1</v>
      </c>
      <c r="M54" s="102" t="s">
        <v>27</v>
      </c>
      <c r="N54" s="102" t="s">
        <v>2</v>
      </c>
      <c r="P54" s="112"/>
      <c r="Q54" s="108"/>
      <c r="R54" s="109" t="s">
        <v>0</v>
      </c>
      <c r="S54" s="110" t="s">
        <v>13</v>
      </c>
      <c r="T54" s="110" t="s">
        <v>13</v>
      </c>
      <c r="U54" s="110" t="s">
        <v>14</v>
      </c>
      <c r="V54" s="111" t="s">
        <v>1</v>
      </c>
      <c r="W54" s="109" t="s">
        <v>0</v>
      </c>
      <c r="X54" s="110" t="s">
        <v>13</v>
      </c>
      <c r="Y54" s="110" t="s">
        <v>13</v>
      </c>
      <c r="Z54" s="110" t="s">
        <v>14</v>
      </c>
      <c r="AA54" s="111" t="s">
        <v>1</v>
      </c>
      <c r="AB54" s="102" t="s">
        <v>27</v>
      </c>
      <c r="AC54" s="102" t="s">
        <v>2</v>
      </c>
    </row>
    <row r="55" spans="1:29">
      <c r="A55" s="60" t="s">
        <v>48</v>
      </c>
      <c r="B55" s="47" t="s">
        <v>152</v>
      </c>
      <c r="C55" s="48">
        <v>5</v>
      </c>
      <c r="D55" s="48">
        <v>1.5</v>
      </c>
      <c r="E55" s="49">
        <f t="shared" ref="E55:E60" si="16">D55</f>
        <v>1.5</v>
      </c>
      <c r="F55" s="49"/>
      <c r="G55" s="11">
        <f t="shared" ref="G55:G60" si="17">C55+(20-D55-E55-2*F55)/2</f>
        <v>13.5</v>
      </c>
      <c r="H55" s="48">
        <v>5</v>
      </c>
      <c r="I55" s="48">
        <v>1.5</v>
      </c>
      <c r="J55" s="48">
        <f t="shared" ref="J55:J60" si="18">I55</f>
        <v>1.5</v>
      </c>
      <c r="K55" s="50"/>
      <c r="L55" s="11">
        <f t="shared" ref="L55:L60" si="19">H55+(20-I55-J55-2*K55)/2</f>
        <v>13.5</v>
      </c>
      <c r="M55" s="51">
        <f t="shared" ref="M55:M60" si="20">(G55+L55)/2</f>
        <v>13.5</v>
      </c>
      <c r="N55" s="49">
        <f t="shared" ref="N55:N60" si="21">IFERROR(RANK(M55,$M$56:$M$60),"")</f>
        <v>1</v>
      </c>
      <c r="O55" s="7" t="s">
        <v>241</v>
      </c>
      <c r="P55" s="60" t="s">
        <v>48</v>
      </c>
      <c r="Q55" s="47" t="s">
        <v>152</v>
      </c>
      <c r="R55" s="48">
        <v>5</v>
      </c>
      <c r="S55" s="48">
        <v>1.2</v>
      </c>
      <c r="T55" s="49">
        <v>1.1000000000000001</v>
      </c>
      <c r="U55" s="49"/>
      <c r="V55" s="11">
        <f>R55+(20-S55-T55-2*U55)/2</f>
        <v>13.85</v>
      </c>
      <c r="W55" s="48">
        <v>5</v>
      </c>
      <c r="X55" s="48">
        <v>1.2</v>
      </c>
      <c r="Y55" s="48">
        <v>1.1000000000000001</v>
      </c>
      <c r="Z55" s="50"/>
      <c r="AA55" s="11">
        <f>W55+(20-X55-Y55-2*Z55)/2</f>
        <v>13.85</v>
      </c>
      <c r="AB55" s="51">
        <f>(V55+AA55)/2</f>
        <v>13.85</v>
      </c>
      <c r="AC55" s="49" t="str">
        <f>IFERROR(RANK(AB55,$M$56:$M$60),"")</f>
        <v/>
      </c>
    </row>
    <row r="56" spans="1:29">
      <c r="A56" s="60" t="s">
        <v>113</v>
      </c>
      <c r="B56" s="56" t="s">
        <v>152</v>
      </c>
      <c r="C56" s="48">
        <v>5</v>
      </c>
      <c r="D56" s="49">
        <v>1.7</v>
      </c>
      <c r="E56" s="49">
        <f t="shared" si="16"/>
        <v>1.7</v>
      </c>
      <c r="F56" s="49"/>
      <c r="G56" s="11">
        <f t="shared" si="17"/>
        <v>13.3</v>
      </c>
      <c r="H56" s="48">
        <v>5</v>
      </c>
      <c r="I56" s="48">
        <v>1.3</v>
      </c>
      <c r="J56" s="48">
        <f t="shared" si="18"/>
        <v>1.3</v>
      </c>
      <c r="K56" s="50"/>
      <c r="L56" s="11">
        <f t="shared" si="19"/>
        <v>13.7</v>
      </c>
      <c r="M56" s="51">
        <f t="shared" si="20"/>
        <v>13.5</v>
      </c>
      <c r="N56" s="49">
        <f t="shared" si="21"/>
        <v>1</v>
      </c>
      <c r="P56" s="60" t="s">
        <v>113</v>
      </c>
      <c r="Q56" s="56" t="s">
        <v>152</v>
      </c>
      <c r="R56" s="48">
        <v>5</v>
      </c>
      <c r="S56" s="49">
        <v>1.7</v>
      </c>
      <c r="T56" s="49">
        <v>1.4</v>
      </c>
      <c r="U56" s="49"/>
      <c r="V56" s="11">
        <f>R56+(20-S56-T56-2*U56)/2</f>
        <v>13.450000000000001</v>
      </c>
      <c r="W56" s="48">
        <v>5</v>
      </c>
      <c r="X56" s="48">
        <v>1.5</v>
      </c>
      <c r="Y56" s="48">
        <v>1.2</v>
      </c>
      <c r="Z56" s="50"/>
      <c r="AA56" s="11">
        <f>W56+(20-X56-Y56-2*Z56)/2</f>
        <v>13.65</v>
      </c>
      <c r="AB56" s="51">
        <f>(V56+AA56)/2</f>
        <v>13.55</v>
      </c>
      <c r="AC56" s="49" t="str">
        <f>IFERROR(RANK(AB56,$M$56:$M$60),"")</f>
        <v/>
      </c>
    </row>
    <row r="57" spans="1:29">
      <c r="A57" s="60" t="s">
        <v>44</v>
      </c>
      <c r="B57" s="47" t="s">
        <v>152</v>
      </c>
      <c r="C57" s="48">
        <v>5</v>
      </c>
      <c r="D57" s="49">
        <v>1.7</v>
      </c>
      <c r="E57" s="49">
        <f t="shared" si="16"/>
        <v>1.7</v>
      </c>
      <c r="F57" s="49"/>
      <c r="G57" s="11">
        <f t="shared" si="17"/>
        <v>13.3</v>
      </c>
      <c r="H57" s="48">
        <v>5</v>
      </c>
      <c r="I57" s="48">
        <v>1.4</v>
      </c>
      <c r="J57" s="48">
        <f t="shared" si="18"/>
        <v>1.4</v>
      </c>
      <c r="K57" s="50"/>
      <c r="L57" s="11">
        <f t="shared" si="19"/>
        <v>13.600000000000001</v>
      </c>
      <c r="M57" s="51">
        <f t="shared" si="20"/>
        <v>13.450000000000001</v>
      </c>
      <c r="N57" s="49">
        <f t="shared" si="21"/>
        <v>2</v>
      </c>
    </row>
    <row r="58" spans="1:29">
      <c r="A58" s="60" t="s">
        <v>49</v>
      </c>
      <c r="B58" s="20" t="s">
        <v>152</v>
      </c>
      <c r="C58" s="48">
        <v>5</v>
      </c>
      <c r="D58" s="49">
        <v>1.7</v>
      </c>
      <c r="E58" s="49">
        <f t="shared" si="16"/>
        <v>1.7</v>
      </c>
      <c r="F58" s="49"/>
      <c r="G58" s="11">
        <f t="shared" si="17"/>
        <v>13.3</v>
      </c>
      <c r="H58" s="48">
        <v>5</v>
      </c>
      <c r="I58" s="48">
        <v>1.8</v>
      </c>
      <c r="J58" s="48">
        <f t="shared" si="18"/>
        <v>1.8</v>
      </c>
      <c r="K58" s="50"/>
      <c r="L58" s="11">
        <f t="shared" si="19"/>
        <v>13.2</v>
      </c>
      <c r="M58" s="51">
        <f t="shared" si="20"/>
        <v>13.25</v>
      </c>
      <c r="N58" s="49">
        <f t="shared" si="21"/>
        <v>3</v>
      </c>
    </row>
    <row r="59" spans="1:29">
      <c r="A59" s="60" t="s">
        <v>32</v>
      </c>
      <c r="B59" s="47" t="s">
        <v>152</v>
      </c>
      <c r="C59" s="48">
        <v>5</v>
      </c>
      <c r="D59" s="49">
        <v>1.8</v>
      </c>
      <c r="E59" s="49">
        <f t="shared" si="16"/>
        <v>1.8</v>
      </c>
      <c r="F59" s="49"/>
      <c r="G59" s="11">
        <f t="shared" si="17"/>
        <v>13.2</v>
      </c>
      <c r="H59" s="48">
        <v>5</v>
      </c>
      <c r="I59" s="48">
        <v>2</v>
      </c>
      <c r="J59" s="48">
        <f t="shared" si="18"/>
        <v>2</v>
      </c>
      <c r="K59" s="50"/>
      <c r="L59" s="11">
        <f t="shared" si="19"/>
        <v>13</v>
      </c>
      <c r="M59" s="51">
        <f t="shared" si="20"/>
        <v>13.1</v>
      </c>
      <c r="N59" s="49">
        <f t="shared" si="21"/>
        <v>4</v>
      </c>
    </row>
    <row r="60" spans="1:29">
      <c r="A60" s="60" t="s">
        <v>58</v>
      </c>
      <c r="B60" s="47" t="s">
        <v>152</v>
      </c>
      <c r="C60" s="48">
        <v>5</v>
      </c>
      <c r="D60" s="49">
        <v>2.1</v>
      </c>
      <c r="E60" s="49">
        <f t="shared" si="16"/>
        <v>2.1</v>
      </c>
      <c r="F60" s="49"/>
      <c r="G60" s="11">
        <f t="shared" si="17"/>
        <v>12.899999999999999</v>
      </c>
      <c r="H60" s="48">
        <v>5</v>
      </c>
      <c r="I60" s="48">
        <v>2.2000000000000002</v>
      </c>
      <c r="J60" s="48">
        <f t="shared" si="18"/>
        <v>2.2000000000000002</v>
      </c>
      <c r="K60" s="50"/>
      <c r="L60" s="11">
        <f t="shared" si="19"/>
        <v>12.8</v>
      </c>
      <c r="M60" s="51">
        <f t="shared" si="20"/>
        <v>12.85</v>
      </c>
      <c r="N60" s="49">
        <f t="shared" si="21"/>
        <v>5</v>
      </c>
    </row>
    <row r="61" spans="1:29">
      <c r="A61" s="63"/>
      <c r="B61" s="35"/>
      <c r="C61" s="36"/>
      <c r="D61" s="43"/>
      <c r="E61" s="43"/>
      <c r="F61" s="43"/>
      <c r="G61" s="14"/>
      <c r="H61" s="36"/>
      <c r="I61" s="36"/>
      <c r="J61" s="36"/>
      <c r="K61" s="41"/>
      <c r="L61" s="14"/>
      <c r="M61" s="42"/>
      <c r="N61" s="43"/>
    </row>
    <row r="62" spans="1:29" ht="15" thickBot="1">
      <c r="A62" s="44" t="s">
        <v>159</v>
      </c>
      <c r="B62" s="55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P62" s="44" t="s">
        <v>159</v>
      </c>
      <c r="Q62" s="5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>
      <c r="A63" s="112" t="s">
        <v>160</v>
      </c>
      <c r="B63" s="140"/>
      <c r="C63" s="105"/>
      <c r="D63" s="106" t="s">
        <v>25</v>
      </c>
      <c r="E63" s="106" t="s">
        <v>25</v>
      </c>
      <c r="F63" s="106"/>
      <c r="G63" s="107"/>
      <c r="H63" s="105"/>
      <c r="I63" s="106" t="s">
        <v>26</v>
      </c>
      <c r="J63" s="106" t="s">
        <v>26</v>
      </c>
      <c r="K63" s="106"/>
      <c r="L63" s="107"/>
      <c r="M63" s="116"/>
      <c r="N63" s="116"/>
      <c r="P63" s="164" t="s">
        <v>160</v>
      </c>
      <c r="Q63" s="165"/>
      <c r="R63" s="166"/>
      <c r="S63" s="167" t="s">
        <v>25</v>
      </c>
      <c r="T63" s="167" t="s">
        <v>25</v>
      </c>
      <c r="U63" s="167"/>
      <c r="V63" s="168"/>
      <c r="W63" s="166"/>
      <c r="X63" s="167" t="s">
        <v>26</v>
      </c>
      <c r="Y63" s="167" t="s">
        <v>26</v>
      </c>
      <c r="Z63" s="167"/>
      <c r="AA63" s="168"/>
      <c r="AB63" s="169"/>
      <c r="AC63" s="169"/>
    </row>
    <row r="64" spans="1:29" ht="15" thickBot="1">
      <c r="A64" s="112" t="s">
        <v>161</v>
      </c>
      <c r="B64" s="140"/>
      <c r="C64" s="109" t="s">
        <v>0</v>
      </c>
      <c r="D64" s="110" t="s">
        <v>13</v>
      </c>
      <c r="E64" s="110" t="s">
        <v>13</v>
      </c>
      <c r="F64" s="110" t="s">
        <v>14</v>
      </c>
      <c r="G64" s="111" t="s">
        <v>1</v>
      </c>
      <c r="H64" s="109" t="s">
        <v>0</v>
      </c>
      <c r="I64" s="110" t="s">
        <v>13</v>
      </c>
      <c r="J64" s="110" t="s">
        <v>13</v>
      </c>
      <c r="K64" s="110" t="s">
        <v>14</v>
      </c>
      <c r="L64" s="111" t="s">
        <v>1</v>
      </c>
      <c r="M64" s="116" t="s">
        <v>27</v>
      </c>
      <c r="N64" s="116" t="s">
        <v>2</v>
      </c>
      <c r="P64" s="164" t="s">
        <v>161</v>
      </c>
      <c r="Q64" s="165"/>
      <c r="R64" s="170" t="s">
        <v>0</v>
      </c>
      <c r="S64" s="171" t="s">
        <v>13</v>
      </c>
      <c r="T64" s="171" t="s">
        <v>13</v>
      </c>
      <c r="U64" s="171" t="s">
        <v>14</v>
      </c>
      <c r="V64" s="172" t="s">
        <v>1</v>
      </c>
      <c r="W64" s="170" t="s">
        <v>0</v>
      </c>
      <c r="X64" s="171" t="s">
        <v>13</v>
      </c>
      <c r="Y64" s="171" t="s">
        <v>13</v>
      </c>
      <c r="Z64" s="171" t="s">
        <v>14</v>
      </c>
      <c r="AA64" s="172" t="s">
        <v>1</v>
      </c>
      <c r="AB64" s="169" t="s">
        <v>27</v>
      </c>
      <c r="AC64" s="169" t="s">
        <v>2</v>
      </c>
    </row>
    <row r="65" spans="1:29">
      <c r="A65" s="60" t="s">
        <v>5</v>
      </c>
      <c r="B65" s="47" t="s">
        <v>162</v>
      </c>
      <c r="C65" s="48">
        <v>2.8</v>
      </c>
      <c r="D65" s="48">
        <v>1.4</v>
      </c>
      <c r="E65" s="48">
        <v>1.4</v>
      </c>
      <c r="F65" s="49">
        <v>0</v>
      </c>
      <c r="G65" s="11">
        <f>C65+(20-D65-E65-2*F65)/2</f>
        <v>11.400000000000002</v>
      </c>
      <c r="H65" s="48">
        <v>2.8</v>
      </c>
      <c r="I65" s="48">
        <v>1.6</v>
      </c>
      <c r="J65" s="48">
        <v>1.6</v>
      </c>
      <c r="K65" s="50"/>
      <c r="L65" s="11">
        <f>H65+(20-I65-J65-2*K65)/2</f>
        <v>11.2</v>
      </c>
      <c r="M65" s="51">
        <f>(G65+L65)/2</f>
        <v>11.3</v>
      </c>
      <c r="N65" s="49">
        <f>IFERROR(RANK(M65,$M$65:$M$69),"")</f>
        <v>1</v>
      </c>
      <c r="P65" s="60" t="s">
        <v>5</v>
      </c>
      <c r="Q65" s="47" t="s">
        <v>162</v>
      </c>
      <c r="R65" s="48">
        <v>2.8</v>
      </c>
      <c r="S65" s="48">
        <v>1.4</v>
      </c>
      <c r="T65" s="48">
        <v>1.4</v>
      </c>
      <c r="U65" s="49">
        <v>0</v>
      </c>
      <c r="V65" s="11">
        <f>R65+(20-S65-T65-2*U65)/2</f>
        <v>11.400000000000002</v>
      </c>
      <c r="W65" s="48">
        <v>2.8</v>
      </c>
      <c r="X65" s="48">
        <v>1.6</v>
      </c>
      <c r="Y65" s="48">
        <v>1.6</v>
      </c>
      <c r="Z65" s="50"/>
      <c r="AA65" s="11">
        <f>W65+(20-X65-Y65-2*Z65)/2</f>
        <v>11.2</v>
      </c>
      <c r="AB65" s="51">
        <f>(V65+AA65)/2</f>
        <v>11.3</v>
      </c>
      <c r="AC65" s="49">
        <f>IFERROR(RANK(AB65,$M$65:$M$69),"")</f>
        <v>1</v>
      </c>
    </row>
    <row r="66" spans="1:29">
      <c r="A66" s="60" t="s">
        <v>12</v>
      </c>
      <c r="B66" s="47" t="s">
        <v>162</v>
      </c>
      <c r="C66" s="49">
        <v>2.8</v>
      </c>
      <c r="D66" s="49">
        <v>1.6</v>
      </c>
      <c r="E66" s="49">
        <v>1.6</v>
      </c>
      <c r="F66" s="49">
        <v>0</v>
      </c>
      <c r="G66" s="11">
        <f>C66+(20-D66-E66-2*F66)/2</f>
        <v>11.2</v>
      </c>
      <c r="H66" s="48">
        <v>2.8</v>
      </c>
      <c r="I66" s="48">
        <v>1.6</v>
      </c>
      <c r="J66" s="49">
        <v>1.6</v>
      </c>
      <c r="K66" s="50"/>
      <c r="L66" s="11">
        <f>H66+(20-I66-J66-2*K66)/2</f>
        <v>11.2</v>
      </c>
      <c r="M66" s="51">
        <f>(G66+L66)/2</f>
        <v>11.2</v>
      </c>
      <c r="N66" s="49">
        <f>IFERROR(RANK(M66,$M$65:$M$69),"")</f>
        <v>2</v>
      </c>
      <c r="P66" s="60" t="s">
        <v>12</v>
      </c>
      <c r="Q66" s="47" t="s">
        <v>162</v>
      </c>
      <c r="R66" s="49">
        <v>2.8</v>
      </c>
      <c r="S66" s="49">
        <v>1.6</v>
      </c>
      <c r="T66" s="49">
        <v>1.6</v>
      </c>
      <c r="U66" s="49">
        <v>0</v>
      </c>
      <c r="V66" s="11">
        <f>R66+(20-S66-T66-2*U66)/2</f>
        <v>11.2</v>
      </c>
      <c r="W66" s="48">
        <v>2.8</v>
      </c>
      <c r="X66" s="48">
        <v>1.6</v>
      </c>
      <c r="Y66" s="48">
        <v>1.6</v>
      </c>
      <c r="Z66" s="50"/>
      <c r="AA66" s="11">
        <f>W66+(20-X66-Y66-2*Z66)/2</f>
        <v>11.2</v>
      </c>
      <c r="AB66" s="51">
        <f>(V66+AA66)/2</f>
        <v>11.2</v>
      </c>
      <c r="AC66" s="49">
        <f>IFERROR(RANK(AB66,$M$65:$M$69),"")</f>
        <v>2</v>
      </c>
    </row>
    <row r="67" spans="1:29">
      <c r="A67" s="60" t="s">
        <v>7</v>
      </c>
      <c r="B67" s="56" t="s">
        <v>162</v>
      </c>
      <c r="C67" s="49">
        <v>2.8</v>
      </c>
      <c r="D67" s="49">
        <v>1.8</v>
      </c>
      <c r="E67" s="49">
        <v>1.8</v>
      </c>
      <c r="F67" s="49">
        <v>0</v>
      </c>
      <c r="G67" s="11">
        <f>C67+(20-D67-E67-2*F67)/2</f>
        <v>11</v>
      </c>
      <c r="H67" s="48">
        <v>2.8</v>
      </c>
      <c r="I67" s="48">
        <v>2.1</v>
      </c>
      <c r="J67" s="49">
        <v>2.1</v>
      </c>
      <c r="K67" s="50"/>
      <c r="L67" s="11">
        <f>H67+(20-I67-J67-2*K67)/2</f>
        <v>10.7</v>
      </c>
      <c r="M67" s="51">
        <f>(G67+L67)/2</f>
        <v>10.85</v>
      </c>
      <c r="N67" s="49">
        <f>IFERROR(RANK(M67,$M$65:$M$69),"")</f>
        <v>3</v>
      </c>
      <c r="P67" s="60" t="s">
        <v>7</v>
      </c>
      <c r="Q67" s="56" t="s">
        <v>162</v>
      </c>
      <c r="R67" s="49">
        <v>2.8</v>
      </c>
      <c r="S67" s="49">
        <v>1.8</v>
      </c>
      <c r="T67" s="49">
        <v>1.8</v>
      </c>
      <c r="U67" s="49">
        <v>0</v>
      </c>
      <c r="V67" s="11">
        <f>R67+(20-S67-T67-2*U67)/2</f>
        <v>11</v>
      </c>
      <c r="W67" s="48">
        <v>2.8</v>
      </c>
      <c r="X67" s="48">
        <v>2.1</v>
      </c>
      <c r="Y67" s="48">
        <v>2.1</v>
      </c>
      <c r="Z67" s="50"/>
      <c r="AA67" s="11">
        <f>W67+(20-X67-Y67-2*Z67)/2</f>
        <v>10.7</v>
      </c>
      <c r="AB67" s="51">
        <f>(V67+AA67)/2</f>
        <v>10.85</v>
      </c>
      <c r="AC67" s="49">
        <f>IFERROR(RANK(AB67,$M$65:$M$69),"")</f>
        <v>3</v>
      </c>
    </row>
    <row r="68" spans="1:29">
      <c r="A68" s="60" t="s">
        <v>4</v>
      </c>
      <c r="B68" s="20" t="s">
        <v>162</v>
      </c>
      <c r="C68" s="48">
        <v>2.4</v>
      </c>
      <c r="D68" s="49">
        <v>1.7</v>
      </c>
      <c r="E68" s="49">
        <v>1.7</v>
      </c>
      <c r="F68" s="49">
        <v>0</v>
      </c>
      <c r="G68" s="11">
        <f>C68+(20-D68-E68-2*F68)/2</f>
        <v>10.700000000000001</v>
      </c>
      <c r="H68" s="48">
        <v>2.4</v>
      </c>
      <c r="I68" s="48">
        <v>1.5</v>
      </c>
      <c r="J68" s="49">
        <v>1.5</v>
      </c>
      <c r="K68" s="50"/>
      <c r="L68" s="11">
        <f>H68+(20-I68-J68-2*K68)/2</f>
        <v>10.9</v>
      </c>
      <c r="M68" s="51">
        <f>(G68+L68)/2</f>
        <v>10.8</v>
      </c>
      <c r="N68" s="49">
        <f>IFERROR(RANK(M68,$M$65:$M$69),"")</f>
        <v>4</v>
      </c>
      <c r="P68" s="60" t="s">
        <v>4</v>
      </c>
      <c r="Q68" s="20" t="s">
        <v>162</v>
      </c>
      <c r="R68" s="48">
        <v>2.4</v>
      </c>
      <c r="S68" s="49">
        <v>1.7</v>
      </c>
      <c r="T68" s="49">
        <v>1.7</v>
      </c>
      <c r="U68" s="49">
        <v>0</v>
      </c>
      <c r="V68" s="11">
        <f>R68+(20-S68-T68-2*U68)/2</f>
        <v>10.700000000000001</v>
      </c>
      <c r="W68" s="48">
        <v>2.4</v>
      </c>
      <c r="X68" s="48">
        <v>1.5</v>
      </c>
      <c r="Y68" s="48">
        <v>1.5</v>
      </c>
      <c r="Z68" s="50"/>
      <c r="AA68" s="11">
        <f>W68+(20-X68-Y68-2*Z68)/2</f>
        <v>10.9</v>
      </c>
      <c r="AB68" s="51">
        <f>(V68+AA68)/2</f>
        <v>10.8</v>
      </c>
      <c r="AC68" s="49">
        <f>IFERROR(RANK(AB68,$M$65:$M$69),"")</f>
        <v>4</v>
      </c>
    </row>
    <row r="69" spans="1:29">
      <c r="A69" s="60" t="s">
        <v>9</v>
      </c>
      <c r="B69" s="47" t="s">
        <v>162</v>
      </c>
      <c r="C69" s="48">
        <v>2</v>
      </c>
      <c r="D69" s="49">
        <v>1.7</v>
      </c>
      <c r="E69" s="49">
        <v>1.3</v>
      </c>
      <c r="F69" s="49">
        <v>0</v>
      </c>
      <c r="G69" s="11">
        <f>C69+(20-D69-E69-2*F69)/2</f>
        <v>10.5</v>
      </c>
      <c r="H69" s="48">
        <v>2</v>
      </c>
      <c r="I69" s="48">
        <v>1.3</v>
      </c>
      <c r="J69" s="49">
        <v>1.3</v>
      </c>
      <c r="K69" s="50"/>
      <c r="L69" s="11">
        <f>H69+(20-I69-J69-2*K69)/2</f>
        <v>10.7</v>
      </c>
      <c r="M69" s="51">
        <f>(G69+L69)/2</f>
        <v>10.6</v>
      </c>
      <c r="N69" s="49">
        <f>IFERROR(RANK(M69,$M$65:$M$69),"")</f>
        <v>5</v>
      </c>
      <c r="P69" s="60" t="s">
        <v>9</v>
      </c>
      <c r="Q69" s="47" t="s">
        <v>162</v>
      </c>
      <c r="R69" s="48">
        <v>2</v>
      </c>
      <c r="S69" s="49">
        <v>1.7</v>
      </c>
      <c r="T69" s="49">
        <v>1.7</v>
      </c>
      <c r="U69" s="49">
        <v>0</v>
      </c>
      <c r="V69" s="11">
        <f>R69+(20-S69-T69-2*U69)/2</f>
        <v>10.3</v>
      </c>
      <c r="W69" s="48">
        <v>2</v>
      </c>
      <c r="X69" s="48">
        <v>1.3</v>
      </c>
      <c r="Y69" s="48">
        <v>1.3</v>
      </c>
      <c r="Z69" s="50"/>
      <c r="AA69" s="11">
        <f>W69+(20-X69-Y69-2*Z69)/2</f>
        <v>10.7</v>
      </c>
      <c r="AB69" s="51">
        <f>(V69+AA69)/2</f>
        <v>10.5</v>
      </c>
      <c r="AC69" s="49" t="str">
        <f>IFERROR(RANK(AB69,$M$65:$M$69),"")</f>
        <v/>
      </c>
    </row>
    <row r="70" spans="1:29">
      <c r="Q70" s="45"/>
    </row>
    <row r="71" spans="1:29">
      <c r="Q71" s="45"/>
    </row>
    <row r="73" spans="1:29">
      <c r="A73" s="57" t="s">
        <v>3</v>
      </c>
      <c r="B73" s="52"/>
      <c r="C73" s="9"/>
      <c r="D73" s="9" t="s">
        <v>15</v>
      </c>
      <c r="E73" s="9" t="s">
        <v>15</v>
      </c>
      <c r="F73" s="9"/>
      <c r="G73" s="10"/>
      <c r="H73" s="9"/>
      <c r="I73" s="9"/>
    </row>
    <row r="74" spans="1:29">
      <c r="A74" s="114" t="s">
        <v>164</v>
      </c>
      <c r="B74" s="115"/>
      <c r="C74" s="102" t="s">
        <v>0</v>
      </c>
      <c r="D74" s="102" t="s">
        <v>16</v>
      </c>
      <c r="E74" s="102" t="s">
        <v>17</v>
      </c>
      <c r="F74" s="102" t="s">
        <v>14</v>
      </c>
      <c r="G74" s="113" t="s">
        <v>1</v>
      </c>
      <c r="H74" s="102" t="s">
        <v>2</v>
      </c>
      <c r="I74" s="9"/>
    </row>
    <row r="75" spans="1:29">
      <c r="A75" s="60" t="s">
        <v>125</v>
      </c>
      <c r="B75" s="69" t="s">
        <v>163</v>
      </c>
      <c r="C75" s="66">
        <v>5.4</v>
      </c>
      <c r="D75" s="66">
        <v>2.2999999999999998</v>
      </c>
      <c r="E75" s="66">
        <v>2.2999999999999998</v>
      </c>
      <c r="F75" s="66"/>
      <c r="G75" s="11">
        <f>C75+(20-D75-E75-2*F75)/2</f>
        <v>13.1</v>
      </c>
      <c r="H75" s="6" t="str">
        <f>IFERROR(RANK(G75,$G$3:$G$7),"")</f>
        <v/>
      </c>
      <c r="I75" s="9"/>
    </row>
    <row r="76" spans="1:29">
      <c r="A76" s="60" t="s">
        <v>92</v>
      </c>
      <c r="B76" s="76" t="s">
        <v>146</v>
      </c>
      <c r="C76" s="66">
        <v>4.8</v>
      </c>
      <c r="D76" s="66">
        <v>2</v>
      </c>
      <c r="E76" s="66">
        <v>2.1</v>
      </c>
      <c r="F76" s="66"/>
      <c r="G76" s="11">
        <f>C76+(20-D76-E76-2*F76)/2</f>
        <v>12.75</v>
      </c>
      <c r="H76" s="6" t="str">
        <f>IFERROR(RANK(G76,$G$3:$G$7),"")</f>
        <v/>
      </c>
    </row>
    <row r="77" spans="1:29">
      <c r="A77" s="60" t="s">
        <v>122</v>
      </c>
      <c r="B77" s="76" t="s">
        <v>146</v>
      </c>
      <c r="C77" s="66">
        <v>5.4</v>
      </c>
      <c r="D77" s="66">
        <v>3.2</v>
      </c>
      <c r="E77" s="66">
        <v>2.9</v>
      </c>
      <c r="F77" s="66"/>
      <c r="G77" s="11">
        <f>C77+(20-D77-E77-2*F77)/2</f>
        <v>12.350000000000001</v>
      </c>
      <c r="H77" s="6" t="str">
        <f>IFERROR(RANK(G77,$G$3:$G$7),"")</f>
        <v/>
      </c>
    </row>
    <row r="78" spans="1:29">
      <c r="A78" s="60" t="s">
        <v>74</v>
      </c>
      <c r="B78" s="69" t="s">
        <v>144</v>
      </c>
      <c r="C78" s="66">
        <v>5.4</v>
      </c>
      <c r="D78" s="66">
        <v>4.2</v>
      </c>
      <c r="E78" s="66">
        <v>3.9</v>
      </c>
      <c r="F78" s="66"/>
      <c r="G78" s="11">
        <f>C78+(20-D78-E78-2*F78)/2</f>
        <v>11.350000000000001</v>
      </c>
      <c r="H78" s="6" t="str">
        <f>IFERROR(RANK(G78,$G$3:$G$7),"")</f>
        <v/>
      </c>
    </row>
    <row r="79" spans="1:29">
      <c r="A79" s="60" t="s">
        <v>73</v>
      </c>
      <c r="B79" s="76" t="s">
        <v>146</v>
      </c>
      <c r="C79" s="66">
        <v>5.0999999999999996</v>
      </c>
      <c r="D79" s="66">
        <v>5.3</v>
      </c>
      <c r="E79" s="66">
        <v>5.2</v>
      </c>
      <c r="F79" s="66"/>
      <c r="G79" s="11">
        <f>C79+(20-D79-E79-2*F79)/2</f>
        <v>9.85</v>
      </c>
      <c r="H79" s="6" t="str">
        <f>IFERROR(RANK(G79,$G$3:$G$7),"")</f>
        <v/>
      </c>
    </row>
    <row r="80" spans="1:29">
      <c r="A80" s="13"/>
      <c r="B80" s="91"/>
      <c r="C80" s="67"/>
      <c r="D80" s="67"/>
      <c r="E80" s="67"/>
      <c r="F80" s="67"/>
      <c r="G80" s="14"/>
      <c r="H80" s="13"/>
    </row>
    <row r="81" spans="1:8">
      <c r="C81" s="9"/>
      <c r="D81" s="9" t="s">
        <v>15</v>
      </c>
      <c r="E81" s="9" t="s">
        <v>15</v>
      </c>
      <c r="F81" s="9"/>
      <c r="G81" s="10"/>
      <c r="H81" s="9"/>
    </row>
    <row r="82" spans="1:8">
      <c r="A82" s="114" t="s">
        <v>165</v>
      </c>
      <c r="B82" s="115"/>
      <c r="C82" s="102" t="s">
        <v>0</v>
      </c>
      <c r="D82" s="102" t="s">
        <v>16</v>
      </c>
      <c r="E82" s="102" t="s">
        <v>17</v>
      </c>
      <c r="F82" s="102" t="s">
        <v>14</v>
      </c>
      <c r="G82" s="113" t="s">
        <v>1</v>
      </c>
      <c r="H82" s="102" t="s">
        <v>2</v>
      </c>
    </row>
    <row r="83" spans="1:8">
      <c r="A83" s="60" t="s">
        <v>109</v>
      </c>
      <c r="B83" s="69" t="s">
        <v>184</v>
      </c>
      <c r="C83" s="66">
        <v>5.7</v>
      </c>
      <c r="D83" s="66">
        <v>1.6</v>
      </c>
      <c r="E83" s="66">
        <v>1.6</v>
      </c>
      <c r="F83" s="66">
        <v>0</v>
      </c>
      <c r="G83" s="11">
        <f t="shared" ref="G83:G97" si="22">C83+(20-D83-E83-2*F83)/2</f>
        <v>14.099999999999998</v>
      </c>
      <c r="H83" s="6" t="str">
        <f t="shared" ref="H83:H97" si="23">IFERROR(RANK(G83,$G$11:$G$25),"")</f>
        <v/>
      </c>
    </row>
    <row r="84" spans="1:8">
      <c r="A84" s="60" t="s">
        <v>118</v>
      </c>
      <c r="B84" s="69" t="s">
        <v>184</v>
      </c>
      <c r="C84" s="49">
        <v>5.7</v>
      </c>
      <c r="D84" s="49">
        <v>2.2999999999999998</v>
      </c>
      <c r="E84" s="49">
        <v>2.2999999999999998</v>
      </c>
      <c r="F84" s="49">
        <v>0</v>
      </c>
      <c r="G84" s="11">
        <f t="shared" si="22"/>
        <v>13.399999999999999</v>
      </c>
      <c r="H84" s="6">
        <f t="shared" si="23"/>
        <v>6</v>
      </c>
    </row>
    <row r="85" spans="1:8">
      <c r="A85" s="60" t="s">
        <v>110</v>
      </c>
      <c r="B85" s="69" t="s">
        <v>184</v>
      </c>
      <c r="C85" s="66">
        <v>5.4</v>
      </c>
      <c r="D85" s="66">
        <v>1.9</v>
      </c>
      <c r="E85" s="66">
        <v>2.2000000000000002</v>
      </c>
      <c r="F85" s="66">
        <v>0</v>
      </c>
      <c r="G85" s="11">
        <f t="shared" si="22"/>
        <v>13.350000000000001</v>
      </c>
      <c r="H85" s="6" t="str">
        <f t="shared" si="23"/>
        <v/>
      </c>
    </row>
    <row r="86" spans="1:8" ht="15" thickBot="1">
      <c r="A86" s="61" t="s">
        <v>128</v>
      </c>
      <c r="B86" s="69" t="s">
        <v>185</v>
      </c>
      <c r="C86" s="49">
        <v>4.8</v>
      </c>
      <c r="D86" s="49">
        <v>1.6</v>
      </c>
      <c r="E86" s="49">
        <v>1.5</v>
      </c>
      <c r="F86" s="49"/>
      <c r="G86" s="11">
        <f t="shared" si="22"/>
        <v>13.25</v>
      </c>
      <c r="H86" s="6" t="str">
        <f t="shared" si="23"/>
        <v/>
      </c>
    </row>
    <row r="87" spans="1:8">
      <c r="A87" s="72" t="s">
        <v>97</v>
      </c>
      <c r="B87" s="69" t="s">
        <v>186</v>
      </c>
      <c r="C87" s="49">
        <v>5.0999999999999996</v>
      </c>
      <c r="D87" s="49">
        <v>1.9</v>
      </c>
      <c r="E87" s="49">
        <v>2.1</v>
      </c>
      <c r="F87" s="49"/>
      <c r="G87" s="11">
        <f t="shared" si="22"/>
        <v>13.1</v>
      </c>
      <c r="H87" s="6" t="str">
        <f t="shared" si="23"/>
        <v/>
      </c>
    </row>
    <row r="88" spans="1:8">
      <c r="A88" s="60" t="s">
        <v>124</v>
      </c>
      <c r="B88" s="69" t="s">
        <v>185</v>
      </c>
      <c r="C88" s="49">
        <v>4.5</v>
      </c>
      <c r="D88" s="49">
        <v>2.2999999999999998</v>
      </c>
      <c r="E88" s="49">
        <v>2.1</v>
      </c>
      <c r="F88" s="49"/>
      <c r="G88" s="11">
        <f t="shared" si="22"/>
        <v>12.3</v>
      </c>
      <c r="H88" s="6" t="str">
        <f t="shared" si="23"/>
        <v/>
      </c>
    </row>
    <row r="89" spans="1:8">
      <c r="A89" s="60" t="s">
        <v>115</v>
      </c>
      <c r="B89" s="69" t="s">
        <v>184</v>
      </c>
      <c r="C89" s="66">
        <v>5.4</v>
      </c>
      <c r="D89" s="66">
        <v>3</v>
      </c>
      <c r="E89" s="66">
        <v>3.5</v>
      </c>
      <c r="F89" s="66">
        <v>0</v>
      </c>
      <c r="G89" s="11">
        <f t="shared" si="22"/>
        <v>12.15</v>
      </c>
      <c r="H89" s="6" t="str">
        <f t="shared" si="23"/>
        <v/>
      </c>
    </row>
    <row r="90" spans="1:8">
      <c r="A90" s="60" t="s">
        <v>66</v>
      </c>
      <c r="B90" s="69" t="s">
        <v>148</v>
      </c>
      <c r="C90" s="49">
        <v>5.4</v>
      </c>
      <c r="D90" s="49">
        <v>3.1</v>
      </c>
      <c r="E90" s="49">
        <v>3.4</v>
      </c>
      <c r="F90" s="49"/>
      <c r="G90" s="11">
        <f t="shared" si="22"/>
        <v>12.149999999999999</v>
      </c>
      <c r="H90" s="6" t="str">
        <f t="shared" si="23"/>
        <v/>
      </c>
    </row>
    <row r="91" spans="1:8">
      <c r="A91" s="60" t="s">
        <v>72</v>
      </c>
      <c r="B91" s="69" t="s">
        <v>185</v>
      </c>
      <c r="C91" s="66">
        <v>3.6</v>
      </c>
      <c r="D91" s="66">
        <v>1.7</v>
      </c>
      <c r="E91" s="66">
        <v>1.6</v>
      </c>
      <c r="F91" s="66"/>
      <c r="G91" s="11">
        <f t="shared" si="22"/>
        <v>11.95</v>
      </c>
      <c r="H91" s="6" t="str">
        <f t="shared" si="23"/>
        <v/>
      </c>
    </row>
    <row r="92" spans="1:8" ht="15" thickBot="1">
      <c r="A92" s="61" t="s">
        <v>90</v>
      </c>
      <c r="B92" s="69" t="s">
        <v>150</v>
      </c>
      <c r="C92" s="49">
        <v>4.2</v>
      </c>
      <c r="D92" s="49">
        <v>2.1</v>
      </c>
      <c r="E92" s="49">
        <v>2.4</v>
      </c>
      <c r="F92" s="49"/>
      <c r="G92" s="11">
        <f t="shared" si="22"/>
        <v>11.95</v>
      </c>
      <c r="H92" s="6" t="str">
        <f t="shared" si="23"/>
        <v/>
      </c>
    </row>
    <row r="93" spans="1:8">
      <c r="A93" s="72" t="s">
        <v>87</v>
      </c>
      <c r="B93" s="69" t="s">
        <v>148</v>
      </c>
      <c r="C93" s="49">
        <v>4.8</v>
      </c>
      <c r="D93" s="49">
        <v>2.8</v>
      </c>
      <c r="E93" s="49">
        <v>2.9</v>
      </c>
      <c r="F93" s="49"/>
      <c r="G93" s="11">
        <f t="shared" si="22"/>
        <v>11.95</v>
      </c>
      <c r="H93" s="6" t="str">
        <f t="shared" si="23"/>
        <v/>
      </c>
    </row>
    <row r="94" spans="1:8">
      <c r="A94" s="60" t="s">
        <v>98</v>
      </c>
      <c r="B94" s="69" t="s">
        <v>186</v>
      </c>
      <c r="C94" s="136">
        <v>4.5</v>
      </c>
      <c r="D94" s="49">
        <v>2.7</v>
      </c>
      <c r="E94" s="49">
        <v>2.5</v>
      </c>
      <c r="F94" s="49"/>
      <c r="G94" s="11">
        <f t="shared" si="22"/>
        <v>11.9</v>
      </c>
      <c r="H94" s="6" t="str">
        <f t="shared" si="23"/>
        <v/>
      </c>
    </row>
    <row r="95" spans="1:8">
      <c r="A95" s="60" t="s">
        <v>68</v>
      </c>
      <c r="B95" s="69" t="s">
        <v>148</v>
      </c>
      <c r="C95" s="49">
        <v>4.8</v>
      </c>
      <c r="D95" s="49">
        <v>3.2</v>
      </c>
      <c r="E95" s="49">
        <v>3</v>
      </c>
      <c r="F95" s="49"/>
      <c r="G95" s="11">
        <f t="shared" si="22"/>
        <v>11.7</v>
      </c>
      <c r="H95" s="6" t="str">
        <f t="shared" si="23"/>
        <v/>
      </c>
    </row>
    <row r="96" spans="1:8">
      <c r="A96" s="60" t="s">
        <v>86</v>
      </c>
      <c r="B96" s="69" t="s">
        <v>185</v>
      </c>
      <c r="C96" s="66">
        <v>3.9</v>
      </c>
      <c r="D96" s="66">
        <v>3.1</v>
      </c>
      <c r="E96" s="66">
        <v>2.9</v>
      </c>
      <c r="F96" s="66"/>
      <c r="G96" s="11">
        <f t="shared" si="22"/>
        <v>10.899999999999999</v>
      </c>
      <c r="H96" s="6" t="str">
        <f t="shared" si="23"/>
        <v/>
      </c>
    </row>
    <row r="97" spans="1:8" ht="15" thickBot="1">
      <c r="A97" s="61" t="s">
        <v>70</v>
      </c>
      <c r="B97" s="69" t="s">
        <v>150</v>
      </c>
      <c r="C97" s="49">
        <v>3.9</v>
      </c>
      <c r="D97" s="49">
        <v>3.5</v>
      </c>
      <c r="E97" s="49">
        <v>3.4</v>
      </c>
      <c r="F97" s="49"/>
      <c r="G97" s="11">
        <f t="shared" si="22"/>
        <v>10.45</v>
      </c>
      <c r="H97" s="6" t="str">
        <f t="shared" si="23"/>
        <v/>
      </c>
    </row>
    <row r="99" spans="1:8">
      <c r="A99" s="102"/>
      <c r="B99" s="108"/>
      <c r="C99" s="102"/>
      <c r="D99" s="102" t="s">
        <v>15</v>
      </c>
      <c r="E99" s="102" t="s">
        <v>15</v>
      </c>
      <c r="F99" s="102"/>
      <c r="G99" s="113"/>
      <c r="H99" s="102"/>
    </row>
    <row r="100" spans="1:8">
      <c r="A100" s="114" t="s">
        <v>166</v>
      </c>
      <c r="B100" s="115"/>
      <c r="C100" s="102" t="s">
        <v>0</v>
      </c>
      <c r="D100" s="102" t="s">
        <v>16</v>
      </c>
      <c r="E100" s="102" t="s">
        <v>17</v>
      </c>
      <c r="F100" s="102" t="s">
        <v>14</v>
      </c>
      <c r="G100" s="113" t="s">
        <v>1</v>
      </c>
      <c r="H100" s="102" t="s">
        <v>2</v>
      </c>
    </row>
    <row r="101" spans="1:8">
      <c r="A101" s="60" t="s">
        <v>119</v>
      </c>
      <c r="B101" s="69" t="s">
        <v>169</v>
      </c>
      <c r="C101" s="66">
        <v>5.0999999999999996</v>
      </c>
      <c r="D101" s="66">
        <v>1.4</v>
      </c>
      <c r="E101" s="66">
        <v>1.2</v>
      </c>
      <c r="F101" s="66">
        <v>0</v>
      </c>
      <c r="G101" s="11">
        <f t="shared" ref="G101:G113" si="24">C101+(20-D101-E101-2*F101)/2</f>
        <v>13.8</v>
      </c>
      <c r="H101" s="6" t="str">
        <f t="shared" ref="H101:H113" si="25">IFERROR(RANK(G101,$G$29:$G$41),"")</f>
        <v/>
      </c>
    </row>
    <row r="102" spans="1:8" ht="15" thickBot="1">
      <c r="A102" s="61" t="s">
        <v>131</v>
      </c>
      <c r="B102" s="69" t="s">
        <v>168</v>
      </c>
      <c r="C102" s="66">
        <v>5.0999999999999996</v>
      </c>
      <c r="D102" s="66">
        <v>1.7</v>
      </c>
      <c r="E102" s="66">
        <v>1.9</v>
      </c>
      <c r="F102" s="66">
        <v>0</v>
      </c>
      <c r="G102" s="11">
        <f t="shared" si="24"/>
        <v>13.3</v>
      </c>
      <c r="H102" s="6">
        <f t="shared" si="25"/>
        <v>1</v>
      </c>
    </row>
    <row r="103" spans="1:8">
      <c r="A103" s="72" t="s">
        <v>56</v>
      </c>
      <c r="B103" s="69" t="s">
        <v>149</v>
      </c>
      <c r="C103" s="66">
        <v>4.5</v>
      </c>
      <c r="D103" s="66">
        <v>1.1000000000000001</v>
      </c>
      <c r="E103" s="66">
        <v>1.3</v>
      </c>
      <c r="F103" s="66"/>
      <c r="G103" s="11">
        <f t="shared" si="24"/>
        <v>13.299999999999999</v>
      </c>
      <c r="H103" s="6">
        <v>2</v>
      </c>
    </row>
    <row r="104" spans="1:8">
      <c r="A104" s="60" t="s">
        <v>61</v>
      </c>
      <c r="B104" s="69" t="s">
        <v>149</v>
      </c>
      <c r="C104" s="66">
        <v>4.5</v>
      </c>
      <c r="D104" s="66">
        <v>1.6</v>
      </c>
      <c r="E104" s="66">
        <v>1.4</v>
      </c>
      <c r="F104" s="66">
        <v>0</v>
      </c>
      <c r="G104" s="11">
        <f t="shared" si="24"/>
        <v>13</v>
      </c>
      <c r="H104" s="6">
        <f t="shared" si="25"/>
        <v>5</v>
      </c>
    </row>
    <row r="105" spans="1:8">
      <c r="A105" s="60" t="s">
        <v>117</v>
      </c>
      <c r="B105" s="69" t="s">
        <v>169</v>
      </c>
      <c r="C105" s="66">
        <v>4.8</v>
      </c>
      <c r="D105" s="66">
        <v>1.9</v>
      </c>
      <c r="E105" s="66">
        <v>1.8</v>
      </c>
      <c r="F105" s="66">
        <v>0</v>
      </c>
      <c r="G105" s="11">
        <f t="shared" si="24"/>
        <v>12.95</v>
      </c>
      <c r="H105" s="6" t="str">
        <f t="shared" si="25"/>
        <v/>
      </c>
    </row>
    <row r="106" spans="1:8">
      <c r="A106" s="60" t="s">
        <v>112</v>
      </c>
      <c r="B106" s="69" t="s">
        <v>168</v>
      </c>
      <c r="C106" s="66">
        <v>4.8</v>
      </c>
      <c r="D106" s="66">
        <v>2</v>
      </c>
      <c r="E106" s="66">
        <v>2</v>
      </c>
      <c r="F106" s="66">
        <v>0</v>
      </c>
      <c r="G106" s="11">
        <f t="shared" si="24"/>
        <v>12.8</v>
      </c>
      <c r="H106" s="6">
        <f t="shared" si="25"/>
        <v>6</v>
      </c>
    </row>
    <row r="107" spans="1:8">
      <c r="A107" s="60" t="s">
        <v>111</v>
      </c>
      <c r="B107" s="69" t="s">
        <v>169</v>
      </c>
      <c r="C107" s="66">
        <v>4.5</v>
      </c>
      <c r="D107" s="66">
        <v>2</v>
      </c>
      <c r="E107" s="66">
        <v>1.7</v>
      </c>
      <c r="F107" s="66">
        <v>0</v>
      </c>
      <c r="G107" s="11">
        <f t="shared" si="24"/>
        <v>12.65</v>
      </c>
      <c r="H107" s="6" t="str">
        <f t="shared" si="25"/>
        <v/>
      </c>
    </row>
    <row r="108" spans="1:8">
      <c r="A108" s="60" t="s">
        <v>83</v>
      </c>
      <c r="B108" s="69" t="s">
        <v>167</v>
      </c>
      <c r="C108" s="66">
        <v>4.5</v>
      </c>
      <c r="D108" s="66">
        <v>2.2999999999999998</v>
      </c>
      <c r="E108" s="66">
        <v>2.5</v>
      </c>
      <c r="F108" s="66">
        <v>0</v>
      </c>
      <c r="G108" s="11">
        <f t="shared" si="24"/>
        <v>12.1</v>
      </c>
      <c r="H108" s="6" t="str">
        <f t="shared" si="25"/>
        <v/>
      </c>
    </row>
    <row r="109" spans="1:8">
      <c r="A109" s="60" t="s">
        <v>123</v>
      </c>
      <c r="B109" s="69" t="s">
        <v>167</v>
      </c>
      <c r="C109" s="66">
        <v>4.5</v>
      </c>
      <c r="D109" s="66">
        <v>2.6</v>
      </c>
      <c r="E109" s="66">
        <v>2.2999999999999998</v>
      </c>
      <c r="F109" s="66">
        <v>0</v>
      </c>
      <c r="G109" s="11">
        <f t="shared" si="24"/>
        <v>12.049999999999999</v>
      </c>
      <c r="H109" s="6" t="str">
        <f t="shared" si="25"/>
        <v/>
      </c>
    </row>
    <row r="110" spans="1:8" ht="15" thickBot="1">
      <c r="A110" s="61" t="s">
        <v>129</v>
      </c>
      <c r="B110" s="69" t="s">
        <v>149</v>
      </c>
      <c r="C110" s="66">
        <v>4.5</v>
      </c>
      <c r="D110" s="66">
        <v>2.2000000000000002</v>
      </c>
      <c r="E110" s="66">
        <v>2.9</v>
      </c>
      <c r="F110" s="66">
        <v>0</v>
      </c>
      <c r="G110" s="11">
        <f t="shared" si="24"/>
        <v>11.95</v>
      </c>
      <c r="H110" s="6" t="str">
        <f t="shared" si="25"/>
        <v/>
      </c>
    </row>
    <row r="111" spans="1:8">
      <c r="A111" s="60" t="s">
        <v>108</v>
      </c>
      <c r="B111" s="69" t="s">
        <v>169</v>
      </c>
      <c r="C111" s="66">
        <v>4.2</v>
      </c>
      <c r="D111" s="66">
        <v>2.2999999999999998</v>
      </c>
      <c r="E111" s="66">
        <v>2.7</v>
      </c>
      <c r="F111" s="66">
        <v>0</v>
      </c>
      <c r="G111" s="11">
        <f t="shared" si="24"/>
        <v>11.7</v>
      </c>
      <c r="H111" s="6" t="str">
        <f t="shared" si="25"/>
        <v/>
      </c>
    </row>
    <row r="112" spans="1:8">
      <c r="A112" s="60" t="s">
        <v>114</v>
      </c>
      <c r="B112" s="69" t="s">
        <v>169</v>
      </c>
      <c r="C112" s="66">
        <v>4.9000000000000004</v>
      </c>
      <c r="D112" s="66">
        <v>3.8</v>
      </c>
      <c r="E112" s="66">
        <v>3.8</v>
      </c>
      <c r="F112" s="66">
        <v>0</v>
      </c>
      <c r="G112" s="11">
        <f t="shared" si="24"/>
        <v>11.1</v>
      </c>
      <c r="H112" s="6" t="str">
        <f t="shared" si="25"/>
        <v/>
      </c>
    </row>
    <row r="113" spans="1:10">
      <c r="A113" s="60" t="s">
        <v>116</v>
      </c>
      <c r="B113" s="69" t="s">
        <v>169</v>
      </c>
      <c r="C113" s="66">
        <v>4.5</v>
      </c>
      <c r="D113" s="66">
        <v>3.5</v>
      </c>
      <c r="E113" s="66">
        <v>3.7</v>
      </c>
      <c r="F113" s="66">
        <v>0</v>
      </c>
      <c r="G113" s="11">
        <f t="shared" si="24"/>
        <v>10.9</v>
      </c>
      <c r="H113" s="6" t="str">
        <f t="shared" si="25"/>
        <v/>
      </c>
    </row>
    <row r="114" spans="1:10">
      <c r="A114" s="57"/>
      <c r="B114" s="52"/>
      <c r="C114" s="9"/>
      <c r="D114" s="9" t="s">
        <v>15</v>
      </c>
      <c r="E114" s="9" t="s">
        <v>15</v>
      </c>
      <c r="F114" s="9"/>
      <c r="G114" s="10"/>
      <c r="H114" s="9"/>
      <c r="I114" s="9"/>
    </row>
    <row r="115" spans="1:10">
      <c r="A115" s="114" t="s">
        <v>170</v>
      </c>
      <c r="B115" s="115"/>
      <c r="C115" s="102" t="s">
        <v>0</v>
      </c>
      <c r="D115" s="102" t="s">
        <v>16</v>
      </c>
      <c r="E115" s="102" t="s">
        <v>17</v>
      </c>
      <c r="F115" s="102" t="s">
        <v>14</v>
      </c>
      <c r="G115" s="113" t="s">
        <v>1</v>
      </c>
      <c r="H115" s="102" t="s">
        <v>2</v>
      </c>
      <c r="I115" s="9"/>
    </row>
    <row r="116" spans="1:10" ht="15" thickBot="1">
      <c r="A116" s="61" t="s">
        <v>44</v>
      </c>
      <c r="B116" s="179" t="s">
        <v>174</v>
      </c>
      <c r="C116" s="66">
        <v>5.0999999999999996</v>
      </c>
      <c r="D116" s="66">
        <v>1.1000000000000001</v>
      </c>
      <c r="E116" s="66">
        <v>0.9</v>
      </c>
      <c r="F116" s="66">
        <v>0</v>
      </c>
      <c r="G116" s="11">
        <f t="shared" ref="G116:G123" si="26">C116+(20-D116-E116-2*F116)/2</f>
        <v>14.1</v>
      </c>
      <c r="H116" s="6" t="str">
        <f t="shared" ref="H116:H123" si="27">IFERROR(RANK(G116,$G$44:$G$51),"")</f>
        <v/>
      </c>
      <c r="I116" s="9"/>
    </row>
    <row r="117" spans="1:10" ht="15" thickBot="1">
      <c r="A117" s="134" t="s">
        <v>39</v>
      </c>
      <c r="B117" s="180" t="s">
        <v>172</v>
      </c>
      <c r="C117" s="74">
        <v>5.0999999999999996</v>
      </c>
      <c r="D117" s="66">
        <v>1.5</v>
      </c>
      <c r="E117" s="66">
        <v>1.3</v>
      </c>
      <c r="F117" s="66">
        <v>0</v>
      </c>
      <c r="G117" s="11">
        <f t="shared" si="26"/>
        <v>13.7</v>
      </c>
      <c r="H117" s="6" t="str">
        <f t="shared" si="27"/>
        <v/>
      </c>
      <c r="I117" s="9"/>
    </row>
    <row r="118" spans="1:10">
      <c r="A118" s="72" t="s">
        <v>58</v>
      </c>
      <c r="B118" s="179" t="s">
        <v>173</v>
      </c>
      <c r="C118" s="66">
        <v>4.8</v>
      </c>
      <c r="D118" s="66">
        <v>1.5</v>
      </c>
      <c r="E118" s="66">
        <v>1.2</v>
      </c>
      <c r="F118" s="66">
        <v>0</v>
      </c>
      <c r="G118" s="11">
        <f t="shared" si="26"/>
        <v>13.45</v>
      </c>
      <c r="H118" s="6" t="str">
        <f t="shared" si="27"/>
        <v/>
      </c>
    </row>
    <row r="119" spans="1:10">
      <c r="A119" s="60" t="s">
        <v>48</v>
      </c>
      <c r="B119" s="179" t="s">
        <v>173</v>
      </c>
      <c r="C119" s="66">
        <v>4.8</v>
      </c>
      <c r="D119" s="66">
        <v>1.5</v>
      </c>
      <c r="E119" s="66">
        <v>1.3</v>
      </c>
      <c r="F119" s="66">
        <v>0</v>
      </c>
      <c r="G119" s="11">
        <f t="shared" si="26"/>
        <v>13.399999999999999</v>
      </c>
      <c r="H119" s="6" t="str">
        <f t="shared" si="27"/>
        <v/>
      </c>
      <c r="I119" s="9"/>
    </row>
    <row r="120" spans="1:10">
      <c r="A120" s="60" t="s">
        <v>38</v>
      </c>
      <c r="B120" s="181" t="s">
        <v>174</v>
      </c>
      <c r="C120" s="66">
        <v>5.0999999999999996</v>
      </c>
      <c r="D120" s="66">
        <v>1.6</v>
      </c>
      <c r="E120" s="66">
        <v>1.9</v>
      </c>
      <c r="F120" s="66">
        <v>0</v>
      </c>
      <c r="G120" s="11">
        <f t="shared" si="26"/>
        <v>13.35</v>
      </c>
      <c r="H120" s="6" t="str">
        <f t="shared" si="27"/>
        <v/>
      </c>
      <c r="I120" s="9"/>
    </row>
    <row r="121" spans="1:10">
      <c r="A121" s="128" t="s">
        <v>18</v>
      </c>
      <c r="B121" s="69" t="s">
        <v>171</v>
      </c>
      <c r="C121" s="70">
        <v>4.5999999999999996</v>
      </c>
      <c r="D121" s="66">
        <v>1.3</v>
      </c>
      <c r="E121" s="66">
        <v>1.3</v>
      </c>
      <c r="F121" s="66">
        <v>0</v>
      </c>
      <c r="G121" s="11">
        <f t="shared" si="26"/>
        <v>13.299999999999999</v>
      </c>
      <c r="H121" s="6" t="str">
        <f t="shared" si="27"/>
        <v/>
      </c>
      <c r="I121" s="9"/>
    </row>
    <row r="122" spans="1:10" ht="15" thickBot="1">
      <c r="A122" s="61" t="s">
        <v>130</v>
      </c>
      <c r="B122" s="181" t="s">
        <v>175</v>
      </c>
      <c r="C122" s="66">
        <v>3.6</v>
      </c>
      <c r="D122" s="66">
        <v>1.9</v>
      </c>
      <c r="E122" s="66">
        <v>1.5</v>
      </c>
      <c r="F122" s="66">
        <v>0</v>
      </c>
      <c r="G122" s="11">
        <f>C122+(20-D122-E122-2*F122)/2</f>
        <v>11.9</v>
      </c>
      <c r="H122" s="6" t="str">
        <f t="shared" si="27"/>
        <v/>
      </c>
    </row>
    <row r="123" spans="1:10" ht="15" thickBot="1">
      <c r="A123" s="73" t="s">
        <v>63</v>
      </c>
      <c r="B123" s="181" t="s">
        <v>173</v>
      </c>
      <c r="C123" s="66">
        <v>4.5</v>
      </c>
      <c r="D123" s="66">
        <v>3</v>
      </c>
      <c r="E123" s="66">
        <v>3.2</v>
      </c>
      <c r="F123" s="66">
        <v>0</v>
      </c>
      <c r="G123" s="11">
        <f t="shared" si="26"/>
        <v>11.4</v>
      </c>
      <c r="H123" s="6" t="str">
        <f t="shared" si="27"/>
        <v/>
      </c>
    </row>
    <row r="125" spans="1:10">
      <c r="C125" s="9"/>
      <c r="D125" s="9" t="s">
        <v>15</v>
      </c>
      <c r="E125" s="9" t="s">
        <v>15</v>
      </c>
      <c r="F125" s="9"/>
      <c r="G125" s="10"/>
      <c r="H125" s="9"/>
    </row>
    <row r="126" spans="1:10">
      <c r="A126" s="114" t="s">
        <v>176</v>
      </c>
      <c r="B126" s="115"/>
      <c r="C126" s="102" t="s">
        <v>0</v>
      </c>
      <c r="D126" s="102" t="s">
        <v>16</v>
      </c>
      <c r="E126" s="102" t="s">
        <v>17</v>
      </c>
      <c r="F126" s="102" t="s">
        <v>14</v>
      </c>
      <c r="G126" s="113" t="s">
        <v>1</v>
      </c>
      <c r="H126" s="102" t="s">
        <v>2</v>
      </c>
      <c r="I126" s="9"/>
      <c r="J126" s="9"/>
    </row>
    <row r="127" spans="1:10">
      <c r="A127" s="157" t="s">
        <v>37</v>
      </c>
      <c r="B127" s="154" t="s">
        <v>179</v>
      </c>
      <c r="C127" s="155">
        <v>2.9</v>
      </c>
      <c r="D127" s="155">
        <v>1</v>
      </c>
      <c r="E127" s="155">
        <v>1</v>
      </c>
      <c r="F127" s="155">
        <v>0</v>
      </c>
      <c r="G127" s="156">
        <f t="shared" ref="G127:G132" si="28">C127+(20-D127-E127-2*F127)/2</f>
        <v>11.9</v>
      </c>
      <c r="H127" s="157" t="str">
        <f t="shared" ref="H127:H132" si="29">IFERROR(RANK(G127,$G$55:$G$60),"")</f>
        <v/>
      </c>
      <c r="I127" s="9"/>
    </row>
    <row r="128" spans="1:10">
      <c r="A128" s="157" t="s">
        <v>105</v>
      </c>
      <c r="B128" s="154" t="s">
        <v>179</v>
      </c>
      <c r="C128" s="155">
        <v>2.8</v>
      </c>
      <c r="D128" s="155">
        <v>1.8</v>
      </c>
      <c r="E128" s="155">
        <v>1.8</v>
      </c>
      <c r="F128" s="155">
        <v>0</v>
      </c>
      <c r="G128" s="156">
        <f t="shared" si="28"/>
        <v>11</v>
      </c>
      <c r="H128" s="157" t="str">
        <f t="shared" si="29"/>
        <v/>
      </c>
      <c r="I128" s="9"/>
    </row>
    <row r="129" spans="1:12" ht="15" thickBot="1">
      <c r="A129" s="161" t="s">
        <v>30</v>
      </c>
      <c r="B129" s="154" t="s">
        <v>179</v>
      </c>
      <c r="C129" s="155">
        <v>2.2000000000000002</v>
      </c>
      <c r="D129" s="155">
        <v>1.4</v>
      </c>
      <c r="E129" s="155">
        <v>1.8</v>
      </c>
      <c r="F129" s="155">
        <v>0</v>
      </c>
      <c r="G129" s="156">
        <f t="shared" si="28"/>
        <v>10.600000000000001</v>
      </c>
      <c r="H129" s="157" t="str">
        <f t="shared" si="29"/>
        <v/>
      </c>
      <c r="I129" s="9"/>
    </row>
    <row r="130" spans="1:12">
      <c r="A130" s="135" t="s">
        <v>23</v>
      </c>
      <c r="B130" s="179" t="s">
        <v>178</v>
      </c>
      <c r="C130" s="66">
        <v>2.9</v>
      </c>
      <c r="D130" s="66">
        <v>2.9</v>
      </c>
      <c r="E130" s="66">
        <v>3.1</v>
      </c>
      <c r="F130" s="66">
        <v>0</v>
      </c>
      <c r="G130" s="11">
        <f t="shared" si="28"/>
        <v>9.9</v>
      </c>
      <c r="H130" s="6" t="str">
        <f t="shared" si="29"/>
        <v/>
      </c>
      <c r="I130" s="160"/>
    </row>
    <row r="131" spans="1:12">
      <c r="A131" s="128" t="s">
        <v>10</v>
      </c>
      <c r="B131" s="179" t="s">
        <v>177</v>
      </c>
      <c r="C131" s="66">
        <v>2.8</v>
      </c>
      <c r="D131" s="66">
        <v>3</v>
      </c>
      <c r="E131" s="66">
        <v>3.2</v>
      </c>
      <c r="F131" s="66">
        <v>0</v>
      </c>
      <c r="G131" s="11">
        <f t="shared" si="28"/>
        <v>9.6999999999999993</v>
      </c>
      <c r="H131" s="6" t="str">
        <f t="shared" si="29"/>
        <v/>
      </c>
      <c r="I131" s="160"/>
    </row>
    <row r="132" spans="1:12" ht="15" thickBot="1">
      <c r="A132" s="129" t="s">
        <v>21</v>
      </c>
      <c r="B132" s="181" t="s">
        <v>177</v>
      </c>
      <c r="C132" s="66">
        <v>2.8</v>
      </c>
      <c r="D132" s="66">
        <v>3.2</v>
      </c>
      <c r="E132" s="66">
        <v>3.2</v>
      </c>
      <c r="F132" s="66">
        <v>0</v>
      </c>
      <c r="G132" s="11">
        <f t="shared" si="28"/>
        <v>9.6000000000000014</v>
      </c>
      <c r="H132" s="6" t="str">
        <f t="shared" si="29"/>
        <v/>
      </c>
      <c r="I132" s="162"/>
    </row>
    <row r="133" spans="1:12">
      <c r="A133" s="13"/>
      <c r="B133" s="182"/>
      <c r="C133" s="67"/>
      <c r="D133" s="67"/>
      <c r="E133" s="67"/>
      <c r="F133" s="67"/>
      <c r="G133" s="14"/>
      <c r="H133" s="13"/>
    </row>
    <row r="134" spans="1:12">
      <c r="A134" s="125"/>
      <c r="B134" s="183"/>
      <c r="C134" s="126"/>
      <c r="D134" s="126" t="s">
        <v>15</v>
      </c>
      <c r="E134" s="126" t="s">
        <v>15</v>
      </c>
      <c r="F134" s="126"/>
      <c r="G134" s="127"/>
      <c r="H134" s="126"/>
      <c r="I134" s="9"/>
    </row>
    <row r="135" spans="1:12">
      <c r="A135" s="114" t="s">
        <v>42</v>
      </c>
      <c r="B135" s="115"/>
      <c r="C135" s="102" t="s">
        <v>0</v>
      </c>
      <c r="D135" s="102" t="s">
        <v>16</v>
      </c>
      <c r="E135" s="102" t="s">
        <v>17</v>
      </c>
      <c r="F135" s="102" t="s">
        <v>14</v>
      </c>
      <c r="G135" s="113" t="s">
        <v>1</v>
      </c>
      <c r="H135" s="102" t="s">
        <v>2</v>
      </c>
      <c r="I135" s="9"/>
    </row>
    <row r="136" spans="1:12">
      <c r="A136" s="128" t="s">
        <v>9</v>
      </c>
      <c r="B136" s="184" t="s">
        <v>242</v>
      </c>
      <c r="C136" s="66">
        <v>2.9</v>
      </c>
      <c r="D136" s="66">
        <v>2.2000000000000002</v>
      </c>
      <c r="E136" s="66">
        <v>2</v>
      </c>
      <c r="F136" s="66"/>
      <c r="G136" s="11">
        <f t="shared" ref="G136:G140" si="30">C136+(20-D136-E136-2*F136)/2</f>
        <v>10.8</v>
      </c>
      <c r="H136" s="6" t="str">
        <f>IFERROR(RANK(G136,$G$64:$G$68),"")</f>
        <v/>
      </c>
    </row>
    <row r="137" spans="1:12">
      <c r="A137" s="128" t="s">
        <v>7</v>
      </c>
      <c r="B137" s="184" t="s">
        <v>181</v>
      </c>
      <c r="C137" s="66">
        <v>3</v>
      </c>
      <c r="D137" s="66">
        <v>2</v>
      </c>
      <c r="E137" s="66">
        <v>2.5</v>
      </c>
      <c r="F137" s="66"/>
      <c r="G137" s="11">
        <f t="shared" si="30"/>
        <v>10.75</v>
      </c>
      <c r="H137" s="6" t="str">
        <f>IFERROR(RANK(G137,$G$64:$G$68),"")</f>
        <v/>
      </c>
      <c r="L137" s="126"/>
    </row>
    <row r="138" spans="1:12">
      <c r="A138" s="128" t="s">
        <v>46</v>
      </c>
      <c r="B138" s="184" t="s">
        <v>180</v>
      </c>
      <c r="C138" s="66">
        <v>2.7</v>
      </c>
      <c r="D138" s="66">
        <v>2.4</v>
      </c>
      <c r="E138" s="66">
        <v>2.4</v>
      </c>
      <c r="F138" s="66"/>
      <c r="G138" s="11">
        <f t="shared" si="30"/>
        <v>10.3</v>
      </c>
      <c r="H138" s="6" t="str">
        <f>IFERROR(RANK(G138,$G$64:$G$68),"")</f>
        <v/>
      </c>
    </row>
    <row r="139" spans="1:12">
      <c r="A139" s="128" t="s">
        <v>11</v>
      </c>
      <c r="B139" s="184" t="s">
        <v>183</v>
      </c>
      <c r="C139" s="66">
        <v>2.7</v>
      </c>
      <c r="D139" s="66">
        <v>2.7</v>
      </c>
      <c r="E139" s="66">
        <v>2.6</v>
      </c>
      <c r="F139" s="66"/>
      <c r="G139" s="11">
        <f t="shared" si="30"/>
        <v>10.050000000000001</v>
      </c>
      <c r="H139" s="6" t="str">
        <f>IFERROR(RANK(G139,$G$64:$G$68),"")</f>
        <v/>
      </c>
    </row>
    <row r="140" spans="1:12">
      <c r="A140" s="128" t="s">
        <v>8</v>
      </c>
      <c r="B140" s="184" t="s">
        <v>182</v>
      </c>
      <c r="C140" s="66">
        <v>2.5</v>
      </c>
      <c r="D140" s="66">
        <v>2.4</v>
      </c>
      <c r="E140" s="66">
        <v>2.6</v>
      </c>
      <c r="F140" s="66"/>
      <c r="G140" s="11">
        <f t="shared" si="30"/>
        <v>10</v>
      </c>
      <c r="H140" s="6" t="str">
        <f>IFERROR(RANK(G140,$G$64:$G$68),"")</f>
        <v/>
      </c>
      <c r="I140" s="9"/>
    </row>
    <row r="143" spans="1:12">
      <c r="A143" s="1" t="s">
        <v>31</v>
      </c>
      <c r="B143" s="9"/>
      <c r="C143" s="9"/>
      <c r="D143" s="9"/>
      <c r="E143" s="9"/>
      <c r="F143" s="9"/>
      <c r="G143" s="10"/>
      <c r="H143" s="9"/>
      <c r="I143" s="9"/>
      <c r="J143" s="9"/>
    </row>
    <row r="144" spans="1:12">
      <c r="A144" s="116"/>
      <c r="B144" s="116"/>
      <c r="C144" s="102"/>
      <c r="D144" s="102" t="s">
        <v>19</v>
      </c>
      <c r="E144" s="102" t="s">
        <v>19</v>
      </c>
      <c r="F144" s="102"/>
      <c r="G144" s="102"/>
      <c r="H144" s="102"/>
      <c r="I144" s="9"/>
      <c r="J144" s="9"/>
    </row>
    <row r="145" spans="1:10">
      <c r="A145" s="117" t="s">
        <v>188</v>
      </c>
      <c r="B145" s="116"/>
      <c r="C145" s="118" t="s">
        <v>0</v>
      </c>
      <c r="D145" s="118" t="s">
        <v>16</v>
      </c>
      <c r="E145" s="118" t="s">
        <v>17</v>
      </c>
      <c r="F145" s="118" t="s">
        <v>14</v>
      </c>
      <c r="G145" s="119" t="s">
        <v>1</v>
      </c>
      <c r="H145" s="116" t="s">
        <v>2</v>
      </c>
      <c r="I145" s="9"/>
      <c r="J145" s="9"/>
    </row>
    <row r="146" spans="1:10">
      <c r="A146" s="128" t="s">
        <v>139</v>
      </c>
      <c r="B146" s="20">
        <v>19</v>
      </c>
      <c r="C146" s="27">
        <v>10</v>
      </c>
      <c r="D146" s="27">
        <v>1.5</v>
      </c>
      <c r="E146" s="27">
        <v>1.9</v>
      </c>
      <c r="F146" s="24">
        <v>0</v>
      </c>
      <c r="G146" s="11">
        <f t="shared" ref="G146:G151" si="31">C146+(20-D146-E146-2*F146)/2</f>
        <v>18.3</v>
      </c>
      <c r="H146" s="6" t="str">
        <f t="shared" ref="H146:H151" si="32">IFERROR(RANK(G146,$G$4:$G$9),"")</f>
        <v/>
      </c>
      <c r="I146" s="9"/>
      <c r="J146" s="9"/>
    </row>
    <row r="147" spans="1:10">
      <c r="A147" s="128" t="s">
        <v>134</v>
      </c>
      <c r="B147" s="20">
        <v>17</v>
      </c>
      <c r="C147" s="27">
        <v>9.5</v>
      </c>
      <c r="D147" s="27">
        <v>1.4</v>
      </c>
      <c r="E147" s="27">
        <v>1.6</v>
      </c>
      <c r="F147" s="24">
        <v>0</v>
      </c>
      <c r="G147" s="11">
        <f t="shared" si="31"/>
        <v>18</v>
      </c>
      <c r="H147" s="6" t="str">
        <f t="shared" si="32"/>
        <v/>
      </c>
      <c r="I147" s="9"/>
      <c r="J147" s="9"/>
    </row>
    <row r="148" spans="1:10">
      <c r="A148" s="128" t="s">
        <v>135</v>
      </c>
      <c r="B148" s="20">
        <v>19</v>
      </c>
      <c r="C148" s="27">
        <v>10</v>
      </c>
      <c r="D148" s="27">
        <v>2.2000000000000002</v>
      </c>
      <c r="E148" s="27">
        <v>2.2999999999999998</v>
      </c>
      <c r="F148" s="24">
        <v>0</v>
      </c>
      <c r="G148" s="11">
        <f t="shared" si="31"/>
        <v>17.75</v>
      </c>
      <c r="H148" s="6" t="str">
        <f t="shared" si="32"/>
        <v/>
      </c>
      <c r="I148" s="9"/>
      <c r="J148" s="9"/>
    </row>
    <row r="149" spans="1:10">
      <c r="A149" s="128" t="s">
        <v>50</v>
      </c>
      <c r="B149" s="20">
        <v>18</v>
      </c>
      <c r="C149" s="27">
        <v>9</v>
      </c>
      <c r="D149" s="27">
        <v>1.9</v>
      </c>
      <c r="E149" s="27">
        <v>2.1</v>
      </c>
      <c r="F149" s="24">
        <v>0</v>
      </c>
      <c r="G149" s="11">
        <f t="shared" si="31"/>
        <v>17</v>
      </c>
      <c r="H149" s="6" t="str">
        <f t="shared" si="32"/>
        <v/>
      </c>
      <c r="I149" s="9"/>
      <c r="J149" s="9"/>
    </row>
    <row r="150" spans="1:10" s="131" customFormat="1">
      <c r="A150" s="128" t="s">
        <v>133</v>
      </c>
      <c r="B150" s="20">
        <v>20</v>
      </c>
      <c r="C150" s="27">
        <v>9</v>
      </c>
      <c r="D150" s="27">
        <v>2.9</v>
      </c>
      <c r="E150" s="27">
        <v>3.3</v>
      </c>
      <c r="F150" s="24">
        <v>0</v>
      </c>
      <c r="G150" s="11">
        <f t="shared" si="31"/>
        <v>15.9</v>
      </c>
      <c r="H150" s="6" t="str">
        <f t="shared" si="32"/>
        <v/>
      </c>
      <c r="I150" s="130"/>
      <c r="J150" s="130"/>
    </row>
    <row r="151" spans="1:10">
      <c r="A151" s="128" t="s">
        <v>55</v>
      </c>
      <c r="B151" s="20">
        <v>20</v>
      </c>
      <c r="C151" s="27">
        <v>9</v>
      </c>
      <c r="D151" s="27">
        <v>3.1</v>
      </c>
      <c r="E151" s="27">
        <v>3.9</v>
      </c>
      <c r="F151" s="24">
        <v>0</v>
      </c>
      <c r="G151" s="11">
        <f t="shared" si="31"/>
        <v>15.5</v>
      </c>
      <c r="H151" s="6" t="str">
        <f t="shared" si="32"/>
        <v/>
      </c>
      <c r="I151" s="9"/>
      <c r="J151" s="9"/>
    </row>
    <row r="152" spans="1:10">
      <c r="B152" s="7"/>
      <c r="D152" s="132"/>
    </row>
    <row r="153" spans="1:10">
      <c r="A153" s="116"/>
      <c r="B153" s="116"/>
      <c r="C153" s="102"/>
      <c r="D153" s="102" t="s">
        <v>19</v>
      </c>
      <c r="E153" s="102" t="s">
        <v>19</v>
      </c>
      <c r="F153" s="102"/>
      <c r="G153" s="102"/>
      <c r="H153" s="102"/>
    </row>
    <row r="154" spans="1:10">
      <c r="A154" s="117" t="s">
        <v>189</v>
      </c>
      <c r="B154" s="116"/>
      <c r="C154" s="118" t="s">
        <v>0</v>
      </c>
      <c r="D154" s="118" t="s">
        <v>16</v>
      </c>
      <c r="E154" s="118" t="s">
        <v>17</v>
      </c>
      <c r="F154" s="118" t="s">
        <v>14</v>
      </c>
      <c r="G154" s="119" t="s">
        <v>1</v>
      </c>
      <c r="H154" s="116" t="s">
        <v>2</v>
      </c>
    </row>
    <row r="155" spans="1:10">
      <c r="A155" s="128" t="s">
        <v>40</v>
      </c>
      <c r="B155" s="20">
        <v>8</v>
      </c>
      <c r="C155" s="27">
        <v>2.6</v>
      </c>
      <c r="D155" s="27">
        <v>1.9</v>
      </c>
      <c r="E155" s="27">
        <v>1.7</v>
      </c>
      <c r="F155" s="27">
        <v>0</v>
      </c>
      <c r="G155" s="11">
        <f>C155+(20-D155-E155-2*F155)/2</f>
        <v>10.8</v>
      </c>
      <c r="H155" s="6" t="str">
        <f>IFERROR(RANK(G155,$G$13:$G$14),"")</f>
        <v/>
      </c>
    </row>
    <row r="156" spans="1:10">
      <c r="A156" s="128" t="s">
        <v>62</v>
      </c>
      <c r="B156" s="20">
        <v>10</v>
      </c>
      <c r="C156" s="27">
        <v>1.9</v>
      </c>
      <c r="D156" s="27">
        <v>2</v>
      </c>
      <c r="E156" s="27">
        <v>1.9</v>
      </c>
      <c r="F156" s="27">
        <v>0</v>
      </c>
      <c r="G156" s="11">
        <f>C156+(20-D156-E156-2*F156)/2</f>
        <v>9.9500000000000011</v>
      </c>
      <c r="H156" s="6" t="str">
        <f>IFERROR(RANK(G156,$G$13:$G$14),"")</f>
        <v/>
      </c>
    </row>
    <row r="157" spans="1:10">
      <c r="B157" s="7"/>
    </row>
    <row r="158" spans="1:10">
      <c r="B158" s="7"/>
    </row>
    <row r="162" spans="1:9">
      <c r="A162" s="31" t="s">
        <v>3</v>
      </c>
      <c r="B162" s="75"/>
      <c r="C162" s="13"/>
      <c r="D162" s="13"/>
      <c r="E162" s="13"/>
      <c r="F162" s="13"/>
      <c r="G162" s="14"/>
      <c r="H162" s="13"/>
      <c r="I162" s="13"/>
    </row>
    <row r="163" spans="1:9">
      <c r="A163" s="64" t="s">
        <v>190</v>
      </c>
      <c r="B163" s="52"/>
      <c r="C163" s="9"/>
      <c r="D163" s="9" t="s">
        <v>15</v>
      </c>
      <c r="E163" s="9" t="s">
        <v>15</v>
      </c>
      <c r="F163" s="9"/>
      <c r="G163" s="10"/>
      <c r="H163" s="9"/>
      <c r="I163" s="9"/>
    </row>
    <row r="164" spans="1:9">
      <c r="A164" s="102"/>
      <c r="B164" s="115"/>
      <c r="C164" s="102" t="s">
        <v>0</v>
      </c>
      <c r="D164" s="102" t="s">
        <v>16</v>
      </c>
      <c r="E164" s="102" t="s">
        <v>17</v>
      </c>
      <c r="F164" s="102" t="s">
        <v>14</v>
      </c>
      <c r="G164" s="113" t="s">
        <v>1</v>
      </c>
      <c r="H164" s="102" t="s">
        <v>2</v>
      </c>
      <c r="I164" s="9"/>
    </row>
    <row r="165" spans="1:9" ht="15" thickBot="1">
      <c r="A165" s="61" t="s">
        <v>65</v>
      </c>
      <c r="B165" s="76" t="s">
        <v>144</v>
      </c>
      <c r="C165" s="50">
        <v>5.0999999999999996</v>
      </c>
      <c r="D165" s="49">
        <v>1.4</v>
      </c>
      <c r="E165" s="49">
        <v>1.2</v>
      </c>
      <c r="F165" s="49"/>
      <c r="G165" s="11">
        <f t="shared" ref="G165:G173" si="33">C165+(20-D165-E165-2*F165)/2</f>
        <v>13.8</v>
      </c>
      <c r="H165" s="6">
        <f t="shared" ref="H165:H173" si="34">IFERROR(RANK(G165,$G$4:$G$12),"")</f>
        <v>2</v>
      </c>
      <c r="I165" s="9"/>
    </row>
    <row r="166" spans="1:9">
      <c r="A166" s="72" t="s">
        <v>77</v>
      </c>
      <c r="B166" s="76" t="s">
        <v>144</v>
      </c>
      <c r="C166" s="50">
        <v>4.5</v>
      </c>
      <c r="D166" s="49">
        <v>1.1000000000000001</v>
      </c>
      <c r="E166" s="49">
        <v>0.9</v>
      </c>
      <c r="F166" s="49"/>
      <c r="G166" s="11">
        <f t="shared" si="33"/>
        <v>13.5</v>
      </c>
      <c r="H166" s="6">
        <f t="shared" si="34"/>
        <v>4</v>
      </c>
      <c r="I166" s="9"/>
    </row>
    <row r="167" spans="1:9">
      <c r="A167" s="60" t="s">
        <v>107</v>
      </c>
      <c r="B167" s="69" t="s">
        <v>191</v>
      </c>
      <c r="C167" s="11">
        <v>5.4</v>
      </c>
      <c r="D167" s="66">
        <v>2</v>
      </c>
      <c r="E167" s="66">
        <v>1.8</v>
      </c>
      <c r="F167" s="66"/>
      <c r="G167" s="11">
        <f t="shared" si="33"/>
        <v>13.5</v>
      </c>
      <c r="H167" s="6">
        <f t="shared" si="34"/>
        <v>4</v>
      </c>
      <c r="I167" s="9"/>
    </row>
    <row r="168" spans="1:9">
      <c r="A168" s="60" t="s">
        <v>121</v>
      </c>
      <c r="B168" s="76" t="s">
        <v>150</v>
      </c>
      <c r="C168" s="66">
        <v>3.9</v>
      </c>
      <c r="D168" s="66">
        <v>1.5</v>
      </c>
      <c r="E168" s="66">
        <v>1.4</v>
      </c>
      <c r="F168" s="66"/>
      <c r="G168" s="11">
        <f t="shared" si="33"/>
        <v>12.450000000000001</v>
      </c>
      <c r="H168" s="6" t="str">
        <f t="shared" si="34"/>
        <v/>
      </c>
    </row>
    <row r="169" spans="1:9">
      <c r="A169" s="60" t="s">
        <v>99</v>
      </c>
      <c r="B169" s="76" t="s">
        <v>144</v>
      </c>
      <c r="C169" s="50">
        <v>5.0999999999999996</v>
      </c>
      <c r="D169" s="49">
        <v>3</v>
      </c>
      <c r="E169" s="49">
        <v>3</v>
      </c>
      <c r="F169" s="49"/>
      <c r="G169" s="11">
        <f t="shared" si="33"/>
        <v>12.1</v>
      </c>
      <c r="H169" s="6" t="str">
        <f t="shared" si="34"/>
        <v/>
      </c>
    </row>
    <row r="170" spans="1:9">
      <c r="A170" s="60" t="s">
        <v>126</v>
      </c>
      <c r="B170" s="77" t="s">
        <v>146</v>
      </c>
      <c r="C170" s="50">
        <v>4.2</v>
      </c>
      <c r="D170" s="49">
        <v>2.4</v>
      </c>
      <c r="E170" s="49">
        <v>2.5</v>
      </c>
      <c r="F170" s="49"/>
      <c r="G170" s="11">
        <f t="shared" si="33"/>
        <v>11.75</v>
      </c>
      <c r="H170" s="6" t="str">
        <f t="shared" si="34"/>
        <v/>
      </c>
    </row>
    <row r="171" spans="1:9">
      <c r="A171" s="60" t="s">
        <v>96</v>
      </c>
      <c r="B171" s="76" t="s">
        <v>144</v>
      </c>
      <c r="C171" s="50">
        <v>4.5</v>
      </c>
      <c r="D171" s="49">
        <v>1</v>
      </c>
      <c r="E171" s="49">
        <v>0.9</v>
      </c>
      <c r="F171" s="49">
        <v>2</v>
      </c>
      <c r="G171" s="11">
        <f t="shared" si="33"/>
        <v>11.55</v>
      </c>
      <c r="H171" s="6" t="str">
        <f t="shared" si="34"/>
        <v/>
      </c>
    </row>
    <row r="172" spans="1:9">
      <c r="A172" s="60" t="s">
        <v>74</v>
      </c>
      <c r="B172" s="76" t="s">
        <v>144</v>
      </c>
      <c r="C172" s="50">
        <v>4.2</v>
      </c>
      <c r="D172" s="49">
        <v>1</v>
      </c>
      <c r="E172" s="49">
        <v>0.8</v>
      </c>
      <c r="F172" s="49">
        <v>2</v>
      </c>
      <c r="G172" s="11">
        <f t="shared" si="33"/>
        <v>11.3</v>
      </c>
      <c r="H172" s="6" t="str">
        <f t="shared" si="34"/>
        <v/>
      </c>
    </row>
    <row r="173" spans="1:9" ht="15" thickBot="1">
      <c r="A173" s="61" t="s">
        <v>67</v>
      </c>
      <c r="B173" s="76" t="s">
        <v>146</v>
      </c>
      <c r="C173" s="50">
        <v>4.2</v>
      </c>
      <c r="D173" s="49">
        <v>1.9</v>
      </c>
      <c r="E173" s="49">
        <v>1.7</v>
      </c>
      <c r="F173" s="49">
        <v>2</v>
      </c>
      <c r="G173" s="11">
        <f t="shared" si="33"/>
        <v>10.400000000000002</v>
      </c>
      <c r="H173" s="6" t="str">
        <f t="shared" si="34"/>
        <v/>
      </c>
    </row>
    <row r="174" spans="1:9">
      <c r="A174" s="13"/>
    </row>
    <row r="175" spans="1:9">
      <c r="A175" s="102"/>
      <c r="B175" s="108"/>
      <c r="C175" s="102"/>
      <c r="D175" s="102" t="s">
        <v>15</v>
      </c>
      <c r="E175" s="102" t="s">
        <v>15</v>
      </c>
      <c r="F175" s="102"/>
      <c r="G175" s="113"/>
      <c r="H175" s="102"/>
    </row>
    <row r="176" spans="1:9">
      <c r="A176" s="146" t="s">
        <v>192</v>
      </c>
      <c r="B176" s="147"/>
      <c r="C176" s="102" t="s">
        <v>0</v>
      </c>
      <c r="D176" s="102" t="s">
        <v>16</v>
      </c>
      <c r="E176" s="102" t="s">
        <v>17</v>
      </c>
      <c r="F176" s="102" t="s">
        <v>14</v>
      </c>
      <c r="G176" s="113" t="s">
        <v>1</v>
      </c>
      <c r="H176" s="102" t="s">
        <v>2</v>
      </c>
      <c r="I176" s="13"/>
    </row>
    <row r="177" spans="1:9">
      <c r="A177" s="128" t="s">
        <v>129</v>
      </c>
      <c r="B177" s="69" t="s">
        <v>149</v>
      </c>
      <c r="C177" s="49">
        <v>4.5</v>
      </c>
      <c r="D177" s="49">
        <v>1.8</v>
      </c>
      <c r="E177" s="49">
        <v>1.7</v>
      </c>
      <c r="F177" s="49">
        <v>0</v>
      </c>
      <c r="G177" s="11">
        <f t="shared" ref="G177:G183" si="35">C177+(20-D177-E177-2*F177)/2</f>
        <v>12.75</v>
      </c>
      <c r="H177" s="6" t="str">
        <f t="shared" ref="H177:H183" si="36">IFERROR(RANK(G177,$G$16:$G$22),"")</f>
        <v/>
      </c>
      <c r="I177" s="9"/>
    </row>
    <row r="178" spans="1:9">
      <c r="A178" s="62" t="s">
        <v>69</v>
      </c>
      <c r="B178" s="69" t="s">
        <v>186</v>
      </c>
      <c r="C178" s="49">
        <v>3.9</v>
      </c>
      <c r="D178" s="49">
        <v>2.4</v>
      </c>
      <c r="E178" s="49">
        <v>2.7</v>
      </c>
      <c r="F178" s="49"/>
      <c r="G178" s="11">
        <f t="shared" si="35"/>
        <v>11.350000000000001</v>
      </c>
      <c r="H178" s="6" t="str">
        <f t="shared" si="36"/>
        <v/>
      </c>
      <c r="I178" s="9"/>
    </row>
    <row r="179" spans="1:9" ht="15" thickBot="1">
      <c r="A179" s="61" t="s">
        <v>85</v>
      </c>
      <c r="B179" s="69" t="s">
        <v>185</v>
      </c>
      <c r="C179" s="49">
        <v>4.2</v>
      </c>
      <c r="D179" s="49">
        <v>2.7</v>
      </c>
      <c r="E179" s="49">
        <v>3</v>
      </c>
      <c r="F179" s="49"/>
      <c r="G179" s="11">
        <f t="shared" si="35"/>
        <v>11.350000000000001</v>
      </c>
      <c r="H179" s="6" t="str">
        <f t="shared" si="36"/>
        <v/>
      </c>
    </row>
    <row r="180" spans="1:9">
      <c r="A180" s="72" t="s">
        <v>80</v>
      </c>
      <c r="B180" s="69" t="s">
        <v>148</v>
      </c>
      <c r="C180" s="49">
        <v>4.5</v>
      </c>
      <c r="D180" s="49">
        <v>3.9</v>
      </c>
      <c r="E180" s="49">
        <v>3.9</v>
      </c>
      <c r="F180" s="49"/>
      <c r="G180" s="11">
        <f t="shared" si="35"/>
        <v>10.600000000000001</v>
      </c>
      <c r="H180" s="6" t="str">
        <f t="shared" si="36"/>
        <v/>
      </c>
    </row>
    <row r="181" spans="1:9">
      <c r="A181" s="60" t="s">
        <v>127</v>
      </c>
      <c r="B181" s="69" t="s">
        <v>185</v>
      </c>
      <c r="C181" s="66">
        <v>4.2</v>
      </c>
      <c r="D181" s="66">
        <v>3.7</v>
      </c>
      <c r="E181" s="66">
        <v>3.9</v>
      </c>
      <c r="F181" s="49"/>
      <c r="G181" s="11">
        <f t="shared" si="35"/>
        <v>10.4</v>
      </c>
      <c r="H181" s="6" t="str">
        <f t="shared" si="36"/>
        <v/>
      </c>
    </row>
    <row r="182" spans="1:9">
      <c r="A182" s="60" t="s">
        <v>94</v>
      </c>
      <c r="B182" s="69" t="s">
        <v>184</v>
      </c>
      <c r="C182" s="66">
        <v>3.9</v>
      </c>
      <c r="D182" s="66">
        <v>2.9</v>
      </c>
      <c r="E182" s="66">
        <v>2.8</v>
      </c>
      <c r="F182" s="66">
        <v>2</v>
      </c>
      <c r="G182" s="11">
        <f t="shared" si="35"/>
        <v>9.0500000000000007</v>
      </c>
      <c r="H182" s="6" t="str">
        <f t="shared" si="36"/>
        <v/>
      </c>
    </row>
    <row r="183" spans="1:9" ht="15" thickBot="1">
      <c r="A183" s="61" t="s">
        <v>79</v>
      </c>
      <c r="B183" s="69" t="s">
        <v>185</v>
      </c>
      <c r="C183" s="49">
        <v>4.2</v>
      </c>
      <c r="D183" s="49">
        <v>3.2</v>
      </c>
      <c r="E183" s="49">
        <v>3.4</v>
      </c>
      <c r="F183" s="49">
        <v>2</v>
      </c>
      <c r="G183" s="11">
        <f t="shared" si="35"/>
        <v>8.9</v>
      </c>
      <c r="H183" s="6" t="str">
        <f t="shared" si="36"/>
        <v/>
      </c>
    </row>
    <row r="184" spans="1:9" hidden="1">
      <c r="A184" s="78" t="s">
        <v>201</v>
      </c>
      <c r="B184" s="79"/>
      <c r="C184" s="80"/>
      <c r="D184" s="80"/>
      <c r="E184" s="80"/>
      <c r="F184" s="80"/>
      <c r="G184" s="80"/>
      <c r="H184" s="80"/>
      <c r="I184" s="9"/>
    </row>
    <row r="185" spans="1:9" s="9" customFormat="1">
      <c r="A185" s="81"/>
      <c r="B185" s="82"/>
    </row>
    <row r="186" spans="1:9">
      <c r="A186" s="141"/>
      <c r="B186" s="142"/>
      <c r="C186" s="141"/>
      <c r="D186" s="141" t="s">
        <v>15</v>
      </c>
      <c r="E186" s="141" t="s">
        <v>15</v>
      </c>
      <c r="F186" s="141"/>
      <c r="G186" s="143"/>
      <c r="H186" s="141"/>
    </row>
    <row r="187" spans="1:9">
      <c r="A187" s="144" t="s">
        <v>193</v>
      </c>
      <c r="B187" s="145"/>
      <c r="C187" s="141" t="s">
        <v>0</v>
      </c>
      <c r="D187" s="141" t="s">
        <v>16</v>
      </c>
      <c r="E187" s="141" t="s">
        <v>17</v>
      </c>
      <c r="F187" s="141" t="s">
        <v>14</v>
      </c>
      <c r="G187" s="143" t="s">
        <v>1</v>
      </c>
      <c r="H187" s="141" t="s">
        <v>2</v>
      </c>
      <c r="I187" s="13"/>
    </row>
    <row r="188" spans="1:9">
      <c r="A188" s="60" t="s">
        <v>51</v>
      </c>
      <c r="B188" s="69" t="s">
        <v>195</v>
      </c>
      <c r="C188" s="66">
        <v>5.4</v>
      </c>
      <c r="D188" s="66">
        <v>2.2999999999999998</v>
      </c>
      <c r="E188" s="66">
        <v>1.9</v>
      </c>
      <c r="F188" s="66">
        <v>0</v>
      </c>
      <c r="G188" s="11">
        <f t="shared" ref="G188:G193" si="37">C188+(20-D188-E188-2*F188)/2</f>
        <v>13.3</v>
      </c>
      <c r="H188" s="6" t="str">
        <f t="shared" ref="H188:H193" si="38">IFERROR(RANK(G188,$G$27:$G$32),"")</f>
        <v/>
      </c>
      <c r="I188" s="9"/>
    </row>
    <row r="189" spans="1:9">
      <c r="A189" s="60" t="s">
        <v>54</v>
      </c>
      <c r="B189" s="69" t="s">
        <v>171</v>
      </c>
      <c r="C189" s="70">
        <v>4.5999999999999996</v>
      </c>
      <c r="D189" s="66">
        <v>2.7</v>
      </c>
      <c r="E189" s="66">
        <v>2.6</v>
      </c>
      <c r="F189" s="66">
        <v>0</v>
      </c>
      <c r="G189" s="11">
        <f t="shared" si="37"/>
        <v>11.95</v>
      </c>
      <c r="H189" s="6" t="str">
        <f t="shared" si="38"/>
        <v/>
      </c>
      <c r="I189" s="9"/>
    </row>
    <row r="190" spans="1:9" ht="15" thickBot="1">
      <c r="A190" s="61" t="s">
        <v>100</v>
      </c>
      <c r="B190" s="69" t="s">
        <v>194</v>
      </c>
      <c r="C190" s="70">
        <v>4.5999999999999996</v>
      </c>
      <c r="D190" s="66">
        <v>3.3</v>
      </c>
      <c r="E190" s="66">
        <v>3</v>
      </c>
      <c r="F190" s="66">
        <v>0</v>
      </c>
      <c r="G190" s="11">
        <f t="shared" si="37"/>
        <v>11.45</v>
      </c>
      <c r="H190" s="6" t="str">
        <f t="shared" si="38"/>
        <v/>
      </c>
      <c r="I190" s="9"/>
    </row>
    <row r="191" spans="1:9">
      <c r="A191" s="60" t="s">
        <v>24</v>
      </c>
      <c r="B191" s="69" t="s">
        <v>178</v>
      </c>
      <c r="C191" s="70">
        <v>4</v>
      </c>
      <c r="D191" s="66">
        <v>2.7</v>
      </c>
      <c r="E191" s="66">
        <v>2.9</v>
      </c>
      <c r="F191" s="66">
        <v>0</v>
      </c>
      <c r="G191" s="11">
        <f t="shared" si="37"/>
        <v>11.2</v>
      </c>
      <c r="H191" s="6" t="str">
        <f t="shared" si="38"/>
        <v/>
      </c>
      <c r="I191" s="9"/>
    </row>
    <row r="192" spans="1:9" s="131" customFormat="1">
      <c r="A192" s="60" t="s">
        <v>113</v>
      </c>
      <c r="B192" s="69" t="s">
        <v>168</v>
      </c>
      <c r="C192" s="66">
        <v>4.8</v>
      </c>
      <c r="D192" s="66">
        <v>3.9</v>
      </c>
      <c r="E192" s="66">
        <v>4</v>
      </c>
      <c r="F192" s="66">
        <v>0</v>
      </c>
      <c r="G192" s="11">
        <f t="shared" si="37"/>
        <v>10.850000000000001</v>
      </c>
      <c r="H192" s="6" t="str">
        <f t="shared" si="38"/>
        <v/>
      </c>
      <c r="I192" s="130"/>
    </row>
    <row r="193" spans="1:9" ht="15" thickBot="1">
      <c r="A193" s="61" t="s">
        <v>81</v>
      </c>
      <c r="B193" s="69" t="s">
        <v>173</v>
      </c>
      <c r="C193" s="66">
        <v>3.9</v>
      </c>
      <c r="D193" s="66">
        <v>4.8</v>
      </c>
      <c r="E193" s="66">
        <v>5</v>
      </c>
      <c r="F193" s="66">
        <v>0</v>
      </c>
      <c r="G193" s="11">
        <f t="shared" si="37"/>
        <v>9</v>
      </c>
      <c r="H193" s="6" t="str">
        <f t="shared" si="38"/>
        <v/>
      </c>
      <c r="I193" s="9"/>
    </row>
    <row r="194" spans="1:9" hidden="1">
      <c r="A194" s="34" t="s">
        <v>196</v>
      </c>
      <c r="B194" s="79"/>
      <c r="C194" s="80"/>
      <c r="D194" s="80"/>
      <c r="E194" s="80"/>
      <c r="F194" s="80"/>
      <c r="G194" s="80"/>
      <c r="H194" s="80"/>
    </row>
    <row r="195" spans="1:9">
      <c r="C195" s="9"/>
      <c r="D195" s="9"/>
      <c r="E195" s="9"/>
      <c r="F195" s="9"/>
      <c r="G195" s="10"/>
      <c r="H195" s="9"/>
    </row>
    <row r="196" spans="1:9">
      <c r="A196" s="102"/>
      <c r="B196" s="108"/>
      <c r="C196" s="102"/>
      <c r="D196" s="102" t="s">
        <v>15</v>
      </c>
      <c r="E196" s="102" t="s">
        <v>15</v>
      </c>
      <c r="F196" s="102"/>
      <c r="G196" s="113"/>
      <c r="H196" s="102"/>
    </row>
    <row r="197" spans="1:9">
      <c r="A197" s="146" t="s">
        <v>197</v>
      </c>
      <c r="B197" s="147"/>
      <c r="C197" s="102" t="s">
        <v>0</v>
      </c>
      <c r="D197" s="102" t="s">
        <v>16</v>
      </c>
      <c r="E197" s="102" t="s">
        <v>17</v>
      </c>
      <c r="F197" s="102" t="s">
        <v>14</v>
      </c>
      <c r="G197" s="113" t="s">
        <v>1</v>
      </c>
      <c r="H197" s="102" t="s">
        <v>2</v>
      </c>
      <c r="I197" s="13"/>
    </row>
    <row r="198" spans="1:9">
      <c r="A198" s="60" t="s">
        <v>7</v>
      </c>
      <c r="B198" s="69" t="s">
        <v>181</v>
      </c>
      <c r="C198" s="49">
        <v>2.9</v>
      </c>
      <c r="D198" s="49">
        <v>1.9</v>
      </c>
      <c r="E198" s="49">
        <v>1.6</v>
      </c>
      <c r="F198" s="49">
        <v>0</v>
      </c>
      <c r="G198" s="11">
        <f>C198+(20-D198-E198-2*F198)/2</f>
        <v>11.15</v>
      </c>
      <c r="H198" s="6" t="str">
        <f>IFERROR(RANK(G198,$G$37:$G$40),"")</f>
        <v/>
      </c>
    </row>
    <row r="199" spans="1:9" ht="15" thickBot="1">
      <c r="A199" s="61" t="s">
        <v>6</v>
      </c>
      <c r="B199" s="69" t="s">
        <v>181</v>
      </c>
      <c r="C199" s="49">
        <v>3.1</v>
      </c>
      <c r="D199" s="49">
        <v>2.9</v>
      </c>
      <c r="E199" s="49">
        <v>2.5</v>
      </c>
      <c r="F199" s="49">
        <v>0</v>
      </c>
      <c r="G199" s="11">
        <f>C199+(20-D199-E199-2*F199)/2</f>
        <v>10.4</v>
      </c>
      <c r="H199" s="6" t="str">
        <f>IFERROR(RANK(G199,$G$37:$G$40),"")</f>
        <v/>
      </c>
    </row>
    <row r="200" spans="1:9">
      <c r="A200" s="60" t="s">
        <v>12</v>
      </c>
      <c r="B200" s="69" t="s">
        <v>181</v>
      </c>
      <c r="C200" s="49">
        <v>2.8</v>
      </c>
      <c r="D200" s="49">
        <v>2.5</v>
      </c>
      <c r="E200" s="49">
        <v>2.2999999999999998</v>
      </c>
      <c r="F200" s="49">
        <v>0</v>
      </c>
      <c r="G200" s="11">
        <f>C200+(20-D200-E200-2*F200)/2</f>
        <v>10.399999999999999</v>
      </c>
      <c r="H200" s="6" t="str">
        <f>IFERROR(RANK(G200,$G$37:$G$40),"")</f>
        <v/>
      </c>
    </row>
    <row r="201" spans="1:9" s="131" customFormat="1">
      <c r="A201" s="60" t="s">
        <v>8</v>
      </c>
      <c r="B201" s="69" t="s">
        <v>182</v>
      </c>
      <c r="C201" s="49">
        <v>2.7</v>
      </c>
      <c r="D201" s="49">
        <v>3.5</v>
      </c>
      <c r="E201" s="49">
        <v>3.7</v>
      </c>
      <c r="F201" s="49">
        <v>0</v>
      </c>
      <c r="G201" s="11">
        <f>C201+(20-D201-E201-2*F201)/2</f>
        <v>9.1000000000000014</v>
      </c>
      <c r="H201" s="6" t="str">
        <f>IFERROR(RANK(G201,$G$37:$G$40),"")</f>
        <v/>
      </c>
    </row>
    <row r="205" spans="1:9">
      <c r="A205" s="84" t="s">
        <v>31</v>
      </c>
      <c r="B205" s="13"/>
      <c r="C205" s="67"/>
      <c r="D205" s="67"/>
      <c r="E205" s="67"/>
      <c r="F205" s="67"/>
      <c r="G205" s="14"/>
      <c r="H205" s="13"/>
      <c r="I205" s="9"/>
    </row>
    <row r="206" spans="1:9">
      <c r="A206" s="137"/>
      <c r="B206" s="137"/>
      <c r="C206" s="102"/>
      <c r="D206" s="102" t="s">
        <v>15</v>
      </c>
      <c r="E206" s="102" t="s">
        <v>15</v>
      </c>
      <c r="F206" s="102"/>
      <c r="G206" s="113"/>
      <c r="H206" s="102"/>
    </row>
    <row r="207" spans="1:9">
      <c r="A207" s="114" t="s">
        <v>198</v>
      </c>
      <c r="B207" s="137"/>
      <c r="C207" s="102" t="s">
        <v>0</v>
      </c>
      <c r="D207" s="102" t="s">
        <v>16</v>
      </c>
      <c r="E207" s="102" t="s">
        <v>17</v>
      </c>
      <c r="F207" s="102" t="s">
        <v>14</v>
      </c>
      <c r="G207" s="113" t="s">
        <v>1</v>
      </c>
      <c r="H207" s="102" t="s">
        <v>2</v>
      </c>
      <c r="I207" s="9"/>
    </row>
    <row r="208" spans="1:9">
      <c r="A208" s="60" t="s">
        <v>135</v>
      </c>
      <c r="B208" s="20">
        <v>19</v>
      </c>
      <c r="C208" s="66">
        <v>9.5</v>
      </c>
      <c r="D208" s="66">
        <v>2.2999999999999998</v>
      </c>
      <c r="E208" s="66">
        <v>2.2999999999999998</v>
      </c>
      <c r="F208" s="66">
        <v>0</v>
      </c>
      <c r="G208" s="11">
        <f t="shared" ref="G208:G213" si="39">C208+(20-D208-E208-2*F208)/2</f>
        <v>17.2</v>
      </c>
      <c r="H208" s="6" t="str">
        <f t="shared" ref="H208:H213" si="40">IFERROR(RANK(G208,$G$4:$G$9),"")</f>
        <v/>
      </c>
      <c r="I208" s="9"/>
    </row>
    <row r="209" spans="1:9">
      <c r="A209" s="60" t="s">
        <v>50</v>
      </c>
      <c r="B209" s="20">
        <v>18</v>
      </c>
      <c r="C209" s="49">
        <v>9.5</v>
      </c>
      <c r="D209" s="49">
        <v>2.8</v>
      </c>
      <c r="E209" s="49">
        <v>2.7</v>
      </c>
      <c r="F209" s="49">
        <v>0</v>
      </c>
      <c r="G209" s="11">
        <f t="shared" si="39"/>
        <v>16.75</v>
      </c>
      <c r="H209" s="6" t="str">
        <f t="shared" si="40"/>
        <v/>
      </c>
      <c r="I209" s="9"/>
    </row>
    <row r="210" spans="1:9">
      <c r="A210" s="60" t="s">
        <v>140</v>
      </c>
      <c r="B210" s="20">
        <v>18</v>
      </c>
      <c r="C210" s="66">
        <v>9</v>
      </c>
      <c r="D210" s="66">
        <v>2.5</v>
      </c>
      <c r="E210" s="66">
        <v>2.2000000000000002</v>
      </c>
      <c r="F210" s="49">
        <v>0</v>
      </c>
      <c r="G210" s="11">
        <f t="shared" si="39"/>
        <v>16.649999999999999</v>
      </c>
      <c r="H210" s="6" t="str">
        <f t="shared" si="40"/>
        <v/>
      </c>
    </row>
    <row r="211" spans="1:9">
      <c r="A211" s="60" t="s">
        <v>41</v>
      </c>
      <c r="B211" s="20">
        <v>18</v>
      </c>
      <c r="C211" s="49">
        <v>9</v>
      </c>
      <c r="D211" s="49">
        <v>2.6</v>
      </c>
      <c r="E211" s="49">
        <v>2.5</v>
      </c>
      <c r="F211" s="49">
        <v>0</v>
      </c>
      <c r="G211" s="11">
        <f t="shared" si="39"/>
        <v>16.45</v>
      </c>
      <c r="H211" s="136" t="str">
        <f t="shared" si="40"/>
        <v/>
      </c>
    </row>
    <row r="212" spans="1:9">
      <c r="A212" s="60" t="s">
        <v>137</v>
      </c>
      <c r="B212" s="20">
        <v>20</v>
      </c>
      <c r="C212" s="49">
        <v>9</v>
      </c>
      <c r="D212" s="49">
        <v>2.8</v>
      </c>
      <c r="E212" s="49">
        <v>3</v>
      </c>
      <c r="F212" s="49">
        <v>0</v>
      </c>
      <c r="G212" s="11">
        <f t="shared" si="39"/>
        <v>16.100000000000001</v>
      </c>
      <c r="H212" s="136" t="str">
        <f t="shared" si="40"/>
        <v/>
      </c>
    </row>
    <row r="213" spans="1:9">
      <c r="A213" s="60" t="s">
        <v>134</v>
      </c>
      <c r="B213" s="20">
        <v>16</v>
      </c>
      <c r="C213" s="66">
        <v>7.5</v>
      </c>
      <c r="D213" s="66">
        <v>1.9</v>
      </c>
      <c r="E213" s="66">
        <v>1.6</v>
      </c>
      <c r="F213" s="66">
        <v>0</v>
      </c>
      <c r="G213" s="11">
        <f t="shared" si="39"/>
        <v>15.75</v>
      </c>
      <c r="H213" s="136" t="str">
        <f t="shared" si="40"/>
        <v/>
      </c>
    </row>
    <row r="214" spans="1:9">
      <c r="B214" s="7"/>
    </row>
    <row r="215" spans="1:9">
      <c r="A215" s="137"/>
      <c r="B215" s="137"/>
      <c r="C215" s="102"/>
      <c r="D215" s="102" t="s">
        <v>15</v>
      </c>
      <c r="E215" s="102" t="s">
        <v>15</v>
      </c>
      <c r="F215" s="102"/>
      <c r="G215" s="113"/>
      <c r="H215" s="102"/>
    </row>
    <row r="216" spans="1:9">
      <c r="A216" s="114" t="s">
        <v>199</v>
      </c>
      <c r="B216" s="137"/>
      <c r="C216" s="102" t="s">
        <v>0</v>
      </c>
      <c r="D216" s="102" t="s">
        <v>16</v>
      </c>
      <c r="E216" s="102" t="s">
        <v>17</v>
      </c>
      <c r="F216" s="102" t="s">
        <v>14</v>
      </c>
      <c r="G216" s="113" t="s">
        <v>1</v>
      </c>
      <c r="H216" s="102" t="s">
        <v>2</v>
      </c>
    </row>
    <row r="217" spans="1:9">
      <c r="A217" s="60" t="s">
        <v>40</v>
      </c>
      <c r="B217" s="20">
        <v>8</v>
      </c>
      <c r="C217" s="66">
        <v>2.1</v>
      </c>
      <c r="D217" s="66">
        <v>2.2000000000000002</v>
      </c>
      <c r="E217" s="66">
        <v>2.2000000000000002</v>
      </c>
      <c r="F217" s="66">
        <v>0</v>
      </c>
      <c r="G217" s="11">
        <f>C217+(20-D217-E217-2*F217)/2</f>
        <v>9.9</v>
      </c>
      <c r="H217" s="6" t="str">
        <f>IFERROR(RANK(G217,$G$13:$G$14),"")</f>
        <v/>
      </c>
    </row>
    <row r="218" spans="1:9">
      <c r="A218" s="60" t="s">
        <v>62</v>
      </c>
      <c r="B218" s="20">
        <v>10</v>
      </c>
      <c r="C218" s="66">
        <v>1.3</v>
      </c>
      <c r="D218" s="66">
        <v>2.6</v>
      </c>
      <c r="E218" s="66">
        <v>2.6</v>
      </c>
      <c r="F218" s="66">
        <v>1</v>
      </c>
      <c r="G218" s="11">
        <f>C218+(20-D218-E218-2*F218)/2</f>
        <v>7.6999999999999993</v>
      </c>
      <c r="H218" s="6" t="str">
        <f>IFERROR(RANK(G218,$G$13:$G$14),"")</f>
        <v/>
      </c>
    </row>
    <row r="219" spans="1:9">
      <c r="B219" s="7"/>
    </row>
    <row r="220" spans="1:9">
      <c r="B220" s="7"/>
    </row>
    <row r="221" spans="1:9">
      <c r="A221" s="57" t="s">
        <v>3</v>
      </c>
      <c r="B221" s="52"/>
      <c r="C221" s="85"/>
      <c r="D221" s="85"/>
      <c r="E221" s="85"/>
      <c r="F221" s="85"/>
      <c r="G221" s="10"/>
      <c r="H221" s="9"/>
      <c r="I221" s="9"/>
    </row>
    <row r="222" spans="1:9">
      <c r="A222" s="114" t="s">
        <v>202</v>
      </c>
      <c r="B222" s="115"/>
      <c r="C222" s="102"/>
      <c r="D222" s="102" t="s">
        <v>15</v>
      </c>
      <c r="E222" s="102" t="s">
        <v>15</v>
      </c>
      <c r="F222" s="102"/>
      <c r="G222" s="113"/>
      <c r="H222" s="102"/>
      <c r="I222" s="9"/>
    </row>
    <row r="223" spans="1:9">
      <c r="A223" s="114"/>
      <c r="B223" s="115"/>
      <c r="C223" s="102" t="s">
        <v>0</v>
      </c>
      <c r="D223" s="102" t="s">
        <v>16</v>
      </c>
      <c r="E223" s="102" t="s">
        <v>17</v>
      </c>
      <c r="F223" s="102" t="s">
        <v>14</v>
      </c>
      <c r="G223" s="113" t="s">
        <v>1</v>
      </c>
      <c r="H223" s="102" t="s">
        <v>2</v>
      </c>
      <c r="I223" s="9"/>
    </row>
    <row r="224" spans="1:9">
      <c r="A224" s="60" t="s">
        <v>124</v>
      </c>
      <c r="B224" s="69" t="s">
        <v>146</v>
      </c>
      <c r="C224" s="49">
        <v>5.4</v>
      </c>
      <c r="D224" s="49">
        <v>0.9</v>
      </c>
      <c r="E224" s="49">
        <v>0.7</v>
      </c>
      <c r="F224" s="49"/>
      <c r="G224" s="11">
        <f t="shared" ref="G224:G232" si="41">C224+(20-D224-E224-2*F224)/2</f>
        <v>14.600000000000001</v>
      </c>
      <c r="H224" s="6" t="str">
        <f t="shared" ref="H224:H232" si="42">IFERROR(RANK(G224,$G$4:$G$12),"")</f>
        <v/>
      </c>
      <c r="I224" s="9"/>
    </row>
    <row r="225" spans="1:9">
      <c r="A225" s="60" t="s">
        <v>92</v>
      </c>
      <c r="B225" s="69" t="s">
        <v>146</v>
      </c>
      <c r="C225" s="49">
        <v>4.8</v>
      </c>
      <c r="D225" s="49">
        <v>1.1000000000000001</v>
      </c>
      <c r="E225" s="49">
        <v>0.9</v>
      </c>
      <c r="F225" s="49"/>
      <c r="G225" s="11">
        <f t="shared" si="41"/>
        <v>13.8</v>
      </c>
      <c r="H225" s="6">
        <f t="shared" si="42"/>
        <v>2</v>
      </c>
      <c r="I225" s="9"/>
    </row>
    <row r="226" spans="1:9">
      <c r="A226" s="60" t="s">
        <v>65</v>
      </c>
      <c r="B226" s="69" t="s">
        <v>144</v>
      </c>
      <c r="C226" s="49">
        <v>5.4</v>
      </c>
      <c r="D226" s="49">
        <v>2</v>
      </c>
      <c r="E226" s="49">
        <v>1.9</v>
      </c>
      <c r="F226" s="49"/>
      <c r="G226" s="11">
        <f t="shared" si="41"/>
        <v>13.450000000000001</v>
      </c>
      <c r="H226" s="6" t="str">
        <f t="shared" si="42"/>
        <v/>
      </c>
      <c r="I226" s="9"/>
    </row>
    <row r="227" spans="1:9">
      <c r="A227" s="60" t="s">
        <v>88</v>
      </c>
      <c r="B227" s="69" t="s">
        <v>144</v>
      </c>
      <c r="C227" s="49">
        <v>5.4</v>
      </c>
      <c r="D227" s="49">
        <v>2.2000000000000002</v>
      </c>
      <c r="E227" s="49">
        <v>1.8</v>
      </c>
      <c r="F227" s="49"/>
      <c r="G227" s="11">
        <f t="shared" si="41"/>
        <v>13.4</v>
      </c>
      <c r="H227" s="6" t="str">
        <f t="shared" si="42"/>
        <v/>
      </c>
    </row>
    <row r="228" spans="1:9">
      <c r="A228" s="60" t="s">
        <v>96</v>
      </c>
      <c r="B228" s="69" t="s">
        <v>144</v>
      </c>
      <c r="C228" s="66">
        <v>4.8</v>
      </c>
      <c r="D228" s="66">
        <v>1.7</v>
      </c>
      <c r="E228" s="66">
        <v>1.5</v>
      </c>
      <c r="F228" s="66"/>
      <c r="G228" s="11">
        <f t="shared" si="41"/>
        <v>13.2</v>
      </c>
      <c r="H228" s="6" t="str">
        <f t="shared" si="42"/>
        <v/>
      </c>
    </row>
    <row r="229" spans="1:9">
      <c r="A229" s="60" t="s">
        <v>126</v>
      </c>
      <c r="B229" s="69" t="s">
        <v>146</v>
      </c>
      <c r="C229" s="66">
        <v>4.8</v>
      </c>
      <c r="D229" s="66">
        <v>1.7</v>
      </c>
      <c r="E229" s="66">
        <v>1.7</v>
      </c>
      <c r="F229" s="66"/>
      <c r="G229" s="11">
        <f t="shared" si="41"/>
        <v>13.100000000000001</v>
      </c>
      <c r="H229" s="6" t="str">
        <f t="shared" si="42"/>
        <v/>
      </c>
    </row>
    <row r="230" spans="1:9">
      <c r="A230" s="60" t="s">
        <v>67</v>
      </c>
      <c r="B230" s="69" t="s">
        <v>146</v>
      </c>
      <c r="C230" s="49">
        <v>4.8</v>
      </c>
      <c r="D230" s="49">
        <v>2.4</v>
      </c>
      <c r="E230" s="49">
        <v>2.4</v>
      </c>
      <c r="F230" s="49"/>
      <c r="G230" s="11">
        <f t="shared" si="41"/>
        <v>12.4</v>
      </c>
      <c r="H230" s="6" t="str">
        <f t="shared" si="42"/>
        <v/>
      </c>
    </row>
    <row r="231" spans="1:9">
      <c r="A231" s="60" t="s">
        <v>99</v>
      </c>
      <c r="B231" s="69" t="s">
        <v>144</v>
      </c>
      <c r="C231" s="49">
        <v>4.8</v>
      </c>
      <c r="D231" s="49">
        <v>2.6</v>
      </c>
      <c r="E231" s="49">
        <v>2.8</v>
      </c>
      <c r="F231" s="49"/>
      <c r="G231" s="11">
        <f t="shared" si="41"/>
        <v>12.099999999999998</v>
      </c>
      <c r="H231" s="6" t="str">
        <f t="shared" si="42"/>
        <v/>
      </c>
    </row>
    <row r="232" spans="1:9" ht="15" thickBot="1">
      <c r="A232" s="61" t="s">
        <v>84</v>
      </c>
      <c r="B232" s="69" t="s">
        <v>144</v>
      </c>
      <c r="C232" s="27">
        <v>4.5</v>
      </c>
      <c r="D232" s="27">
        <v>3.1</v>
      </c>
      <c r="E232" s="27">
        <v>2.7</v>
      </c>
      <c r="F232" s="27"/>
      <c r="G232" s="11">
        <f t="shared" si="41"/>
        <v>11.6</v>
      </c>
      <c r="H232" s="6" t="str">
        <f t="shared" si="42"/>
        <v/>
      </c>
    </row>
    <row r="233" spans="1:9">
      <c r="A233" s="13"/>
    </row>
    <row r="234" spans="1:9">
      <c r="A234" s="102"/>
      <c r="B234" s="115"/>
      <c r="C234" s="102"/>
      <c r="D234" s="102" t="s">
        <v>15</v>
      </c>
      <c r="E234" s="102" t="s">
        <v>15</v>
      </c>
      <c r="F234" s="102"/>
      <c r="G234" s="113"/>
      <c r="H234" s="102"/>
      <c r="I234" s="9"/>
    </row>
    <row r="235" spans="1:9">
      <c r="A235" s="114" t="s">
        <v>203</v>
      </c>
      <c r="B235" s="115"/>
      <c r="C235" s="102" t="s">
        <v>0</v>
      </c>
      <c r="D235" s="102" t="s">
        <v>16</v>
      </c>
      <c r="E235" s="102" t="s">
        <v>17</v>
      </c>
      <c r="F235" s="102" t="s">
        <v>14</v>
      </c>
      <c r="G235" s="113" t="s">
        <v>1</v>
      </c>
      <c r="H235" s="102" t="s">
        <v>2</v>
      </c>
      <c r="I235" s="9"/>
    </row>
    <row r="236" spans="1:9">
      <c r="A236" s="60" t="s">
        <v>78</v>
      </c>
      <c r="B236" s="69" t="s">
        <v>150</v>
      </c>
      <c r="C236" s="27">
        <v>5.0999999999999996</v>
      </c>
      <c r="D236" s="27">
        <v>0.9</v>
      </c>
      <c r="E236" s="27">
        <v>0.8</v>
      </c>
      <c r="F236" s="27"/>
      <c r="G236" s="11">
        <f t="shared" ref="G236:G247" si="43">C236+(20-D236-E236-2*F236)/2</f>
        <v>14.25</v>
      </c>
      <c r="H236" s="6" t="str">
        <f t="shared" ref="H236:H247" si="44">IFERROR(RANK(G236,$G$16:$G$27),"")</f>
        <v/>
      </c>
      <c r="I236" s="9"/>
    </row>
    <row r="237" spans="1:9">
      <c r="A237" s="60" t="s">
        <v>70</v>
      </c>
      <c r="B237" s="69" t="s">
        <v>150</v>
      </c>
      <c r="C237" s="66">
        <v>5.0999999999999996</v>
      </c>
      <c r="D237" s="66">
        <v>0.9</v>
      </c>
      <c r="E237" s="66">
        <v>1.2</v>
      </c>
      <c r="F237" s="86"/>
      <c r="G237" s="11">
        <f t="shared" si="43"/>
        <v>14.05</v>
      </c>
      <c r="H237" s="6" t="str">
        <f t="shared" si="44"/>
        <v/>
      </c>
      <c r="I237" s="9"/>
    </row>
    <row r="238" spans="1:9">
      <c r="A238" s="60" t="s">
        <v>82</v>
      </c>
      <c r="B238" s="69" t="s">
        <v>150</v>
      </c>
      <c r="C238" s="27">
        <v>5.0999999999999996</v>
      </c>
      <c r="D238" s="27">
        <v>1.4</v>
      </c>
      <c r="E238" s="27">
        <v>1.6</v>
      </c>
      <c r="F238" s="27"/>
      <c r="G238" s="11">
        <f t="shared" si="43"/>
        <v>13.6</v>
      </c>
      <c r="H238" s="6" t="str">
        <f t="shared" si="44"/>
        <v/>
      </c>
      <c r="I238" s="9"/>
    </row>
    <row r="239" spans="1:9">
      <c r="A239" s="60" t="s">
        <v>90</v>
      </c>
      <c r="B239" s="69" t="s">
        <v>150</v>
      </c>
      <c r="C239" s="27">
        <v>5.4</v>
      </c>
      <c r="D239" s="27">
        <v>2.1</v>
      </c>
      <c r="E239" s="27">
        <v>1.9</v>
      </c>
      <c r="F239" s="27"/>
      <c r="G239" s="11">
        <f t="shared" si="43"/>
        <v>13.399999999999999</v>
      </c>
      <c r="H239" s="6">
        <f t="shared" si="44"/>
        <v>6</v>
      </c>
      <c r="I239" s="9"/>
    </row>
    <row r="240" spans="1:9" ht="15" thickBot="1">
      <c r="A240" s="61" t="s">
        <v>121</v>
      </c>
      <c r="B240" s="69" t="s">
        <v>150</v>
      </c>
      <c r="C240" s="27">
        <v>5.0999999999999996</v>
      </c>
      <c r="D240" s="27">
        <v>2</v>
      </c>
      <c r="E240" s="27">
        <v>1.8</v>
      </c>
      <c r="F240" s="27"/>
      <c r="G240" s="11">
        <f t="shared" si="43"/>
        <v>13.2</v>
      </c>
      <c r="H240" s="6" t="str">
        <f t="shared" si="44"/>
        <v/>
      </c>
      <c r="I240" s="9"/>
    </row>
    <row r="241" spans="1:9">
      <c r="A241" s="72" t="s">
        <v>120</v>
      </c>
      <c r="B241" s="69" t="s">
        <v>185</v>
      </c>
      <c r="C241" s="27">
        <v>4.2</v>
      </c>
      <c r="D241" s="27">
        <v>1.4</v>
      </c>
      <c r="E241" s="27">
        <v>1.8</v>
      </c>
      <c r="F241" s="27"/>
      <c r="G241" s="11">
        <f t="shared" si="43"/>
        <v>12.600000000000001</v>
      </c>
      <c r="H241" s="6" t="str">
        <f t="shared" si="44"/>
        <v/>
      </c>
      <c r="I241" s="9"/>
    </row>
    <row r="242" spans="1:9">
      <c r="A242" s="60" t="s">
        <v>71</v>
      </c>
      <c r="B242" s="69" t="s">
        <v>185</v>
      </c>
      <c r="C242" s="27">
        <v>4.8</v>
      </c>
      <c r="D242" s="27">
        <v>3.1</v>
      </c>
      <c r="E242" s="27">
        <v>2.9</v>
      </c>
      <c r="F242" s="27"/>
      <c r="G242" s="11">
        <f t="shared" si="43"/>
        <v>11.799999999999999</v>
      </c>
      <c r="H242" s="6" t="str">
        <f t="shared" si="44"/>
        <v/>
      </c>
      <c r="I242" s="9"/>
    </row>
    <row r="243" spans="1:9">
      <c r="A243" s="60" t="s">
        <v>91</v>
      </c>
      <c r="B243" s="69" t="s">
        <v>185</v>
      </c>
      <c r="C243" s="27">
        <v>4.2</v>
      </c>
      <c r="D243" s="27">
        <v>1.2</v>
      </c>
      <c r="E243" s="27">
        <v>1.3</v>
      </c>
      <c r="F243" s="27">
        <v>2</v>
      </c>
      <c r="G243" s="11">
        <f t="shared" si="43"/>
        <v>10.95</v>
      </c>
      <c r="H243" s="6" t="str">
        <f t="shared" si="44"/>
        <v/>
      </c>
      <c r="I243" s="9"/>
    </row>
    <row r="244" spans="1:9">
      <c r="A244" s="60" t="s">
        <v>60</v>
      </c>
      <c r="B244" s="69" t="s">
        <v>186</v>
      </c>
      <c r="C244" s="27">
        <v>4.5</v>
      </c>
      <c r="D244" s="27">
        <v>3.5</v>
      </c>
      <c r="E244" s="27">
        <v>3.7</v>
      </c>
      <c r="F244" s="27"/>
      <c r="G244" s="11">
        <f t="shared" si="43"/>
        <v>10.9</v>
      </c>
      <c r="H244" s="6" t="str">
        <f t="shared" si="44"/>
        <v/>
      </c>
      <c r="I244" s="9"/>
    </row>
    <row r="245" spans="1:9">
      <c r="A245" s="60" t="s">
        <v>86</v>
      </c>
      <c r="B245" s="69" t="s">
        <v>185</v>
      </c>
      <c r="C245" s="27">
        <v>4.8</v>
      </c>
      <c r="D245" s="27">
        <v>2</v>
      </c>
      <c r="E245" s="27">
        <v>2.5</v>
      </c>
      <c r="F245" s="27">
        <v>2</v>
      </c>
      <c r="G245" s="11">
        <f t="shared" si="43"/>
        <v>10.55</v>
      </c>
      <c r="H245" s="6" t="str">
        <f t="shared" si="44"/>
        <v/>
      </c>
      <c r="I245" s="9"/>
    </row>
    <row r="246" spans="1:9">
      <c r="A246" s="60" t="s">
        <v>127</v>
      </c>
      <c r="B246" s="69" t="s">
        <v>185</v>
      </c>
      <c r="C246" s="27">
        <v>4.5</v>
      </c>
      <c r="D246" s="27">
        <v>2.7</v>
      </c>
      <c r="E246" s="27">
        <v>2.8</v>
      </c>
      <c r="F246" s="27">
        <v>2</v>
      </c>
      <c r="G246" s="11">
        <f t="shared" si="43"/>
        <v>9.75</v>
      </c>
      <c r="H246" s="6" t="str">
        <f t="shared" si="44"/>
        <v/>
      </c>
      <c r="I246" s="9"/>
    </row>
    <row r="247" spans="1:9">
      <c r="A247" s="60" t="s">
        <v>75</v>
      </c>
      <c r="B247" s="69" t="s">
        <v>185</v>
      </c>
      <c r="C247" s="27">
        <v>4.2</v>
      </c>
      <c r="D247" s="27">
        <v>2.5</v>
      </c>
      <c r="E247" s="27">
        <v>2.7</v>
      </c>
      <c r="F247" s="27">
        <v>2</v>
      </c>
      <c r="G247" s="11">
        <f t="shared" si="43"/>
        <v>9.6000000000000014</v>
      </c>
      <c r="H247" s="6" t="str">
        <f t="shared" si="44"/>
        <v/>
      </c>
      <c r="I247" s="9"/>
    </row>
    <row r="248" spans="1:9" hidden="1">
      <c r="A248" s="78" t="s">
        <v>204</v>
      </c>
      <c r="B248" s="87"/>
      <c r="C248" s="88"/>
      <c r="D248" s="88"/>
      <c r="E248" s="88"/>
      <c r="F248" s="88"/>
      <c r="G248" s="89"/>
      <c r="H248" s="80"/>
      <c r="I248" s="80"/>
    </row>
    <row r="249" spans="1:9" s="9" customFormat="1">
      <c r="A249" s="81"/>
      <c r="B249" s="52"/>
      <c r="C249" s="85"/>
      <c r="D249" s="85"/>
      <c r="E249" s="85"/>
      <c r="F249" s="85"/>
      <c r="G249" s="10"/>
    </row>
    <row r="250" spans="1:9">
      <c r="A250" s="114" t="s">
        <v>205</v>
      </c>
      <c r="B250" s="108"/>
      <c r="C250" s="102"/>
      <c r="D250" s="102" t="s">
        <v>15</v>
      </c>
      <c r="E250" s="102" t="s">
        <v>15</v>
      </c>
      <c r="F250" s="102"/>
      <c r="G250" s="113"/>
      <c r="H250" s="102"/>
    </row>
    <row r="251" spans="1:9">
      <c r="A251" s="102"/>
      <c r="B251" s="115"/>
      <c r="C251" s="102" t="s">
        <v>0</v>
      </c>
      <c r="D251" s="102" t="s">
        <v>16</v>
      </c>
      <c r="E251" s="102" t="s">
        <v>17</v>
      </c>
      <c r="F251" s="102" t="s">
        <v>14</v>
      </c>
      <c r="G251" s="113" t="s">
        <v>1</v>
      </c>
      <c r="H251" s="102" t="s">
        <v>2</v>
      </c>
      <c r="I251" s="9"/>
    </row>
    <row r="252" spans="1:9">
      <c r="A252" s="60" t="s">
        <v>83</v>
      </c>
      <c r="B252" s="69" t="s">
        <v>167</v>
      </c>
      <c r="C252" s="66">
        <v>5.4</v>
      </c>
      <c r="D252" s="66">
        <v>1.2</v>
      </c>
      <c r="E252" s="66">
        <v>1.1000000000000001</v>
      </c>
      <c r="F252" s="66">
        <v>0</v>
      </c>
      <c r="G252" s="11">
        <f t="shared" ref="G252:G265" si="45">C252+(20-D252-E252-2*F252)/2</f>
        <v>14.25</v>
      </c>
      <c r="H252" s="6" t="str">
        <f t="shared" ref="H252:H265" si="46">IFERROR(RANK(G252,$G$32:$G$45),"")</f>
        <v/>
      </c>
      <c r="I252" s="9"/>
    </row>
    <row r="253" spans="1:9" ht="15" thickBot="1">
      <c r="A253" s="61" t="s">
        <v>56</v>
      </c>
      <c r="B253" s="69" t="s">
        <v>149</v>
      </c>
      <c r="C253" s="66">
        <v>5.4</v>
      </c>
      <c r="D253" s="66">
        <v>1.5</v>
      </c>
      <c r="E253" s="66">
        <v>1.2</v>
      </c>
      <c r="F253" s="66"/>
      <c r="G253" s="11">
        <f t="shared" si="45"/>
        <v>14.05</v>
      </c>
      <c r="H253" s="6" t="str">
        <f t="shared" si="46"/>
        <v/>
      </c>
      <c r="I253" s="9"/>
    </row>
    <row r="254" spans="1:9">
      <c r="A254" s="72" t="s">
        <v>63</v>
      </c>
      <c r="B254" s="69" t="s">
        <v>173</v>
      </c>
      <c r="C254" s="66">
        <v>5.7</v>
      </c>
      <c r="D254" s="66">
        <v>1.7</v>
      </c>
      <c r="E254" s="66">
        <v>1.9</v>
      </c>
      <c r="F254" s="66">
        <v>0</v>
      </c>
      <c r="G254" s="11">
        <f t="shared" si="45"/>
        <v>13.900000000000002</v>
      </c>
      <c r="H254" s="6" t="str">
        <f t="shared" si="46"/>
        <v/>
      </c>
      <c r="I254" s="9"/>
    </row>
    <row r="255" spans="1:9">
      <c r="A255" s="62" t="s">
        <v>38</v>
      </c>
      <c r="B255" s="69" t="s">
        <v>174</v>
      </c>
      <c r="C255" s="66">
        <v>5.4</v>
      </c>
      <c r="D255" s="66">
        <v>1.5</v>
      </c>
      <c r="E255" s="66">
        <v>1.5</v>
      </c>
      <c r="F255" s="66">
        <v>0</v>
      </c>
      <c r="G255" s="11">
        <f t="shared" si="45"/>
        <v>13.9</v>
      </c>
      <c r="H255" s="6" t="str">
        <f t="shared" si="46"/>
        <v/>
      </c>
      <c r="I255" s="9"/>
    </row>
    <row r="256" spans="1:9">
      <c r="A256" s="60" t="s">
        <v>115</v>
      </c>
      <c r="B256" s="69" t="s">
        <v>184</v>
      </c>
      <c r="C256" s="66">
        <v>5.0999999999999996</v>
      </c>
      <c r="D256" s="66">
        <v>1.4</v>
      </c>
      <c r="E256" s="66">
        <v>1.4</v>
      </c>
      <c r="F256" s="66">
        <v>0</v>
      </c>
      <c r="G256" s="11">
        <f t="shared" si="45"/>
        <v>13.700000000000001</v>
      </c>
      <c r="H256" s="6" t="str">
        <f t="shared" si="46"/>
        <v/>
      </c>
      <c r="I256" s="9"/>
    </row>
    <row r="257" spans="1:9">
      <c r="A257" s="60" t="s">
        <v>109</v>
      </c>
      <c r="B257" s="69" t="s">
        <v>184</v>
      </c>
      <c r="C257" s="66">
        <v>5.0999999999999996</v>
      </c>
      <c r="D257" s="66">
        <v>1.5</v>
      </c>
      <c r="E257" s="66">
        <v>1.6</v>
      </c>
      <c r="F257" s="66">
        <v>0</v>
      </c>
      <c r="G257" s="11">
        <f t="shared" si="45"/>
        <v>13.549999999999999</v>
      </c>
      <c r="H257" s="6" t="str">
        <f t="shared" si="46"/>
        <v/>
      </c>
      <c r="I257" s="9"/>
    </row>
    <row r="258" spans="1:9">
      <c r="A258" s="60" t="s">
        <v>110</v>
      </c>
      <c r="B258" s="69" t="s">
        <v>184</v>
      </c>
      <c r="C258" s="66">
        <v>5.0999999999999996</v>
      </c>
      <c r="D258" s="66">
        <v>1.6</v>
      </c>
      <c r="E258" s="66">
        <v>1.8</v>
      </c>
      <c r="F258" s="66">
        <v>0</v>
      </c>
      <c r="G258" s="11">
        <f t="shared" si="45"/>
        <v>13.399999999999999</v>
      </c>
      <c r="H258" s="6" t="str">
        <f t="shared" si="46"/>
        <v/>
      </c>
      <c r="I258" s="9"/>
    </row>
    <row r="259" spans="1:9">
      <c r="A259" s="60" t="s">
        <v>61</v>
      </c>
      <c r="B259" s="69" t="s">
        <v>149</v>
      </c>
      <c r="C259" s="66">
        <v>5.0999999999999996</v>
      </c>
      <c r="D259" s="66">
        <v>1.8</v>
      </c>
      <c r="E259" s="66">
        <v>1.6</v>
      </c>
      <c r="F259" s="66"/>
      <c r="G259" s="11">
        <f t="shared" si="45"/>
        <v>13.399999999999999</v>
      </c>
      <c r="H259" s="6" t="str">
        <f t="shared" si="46"/>
        <v/>
      </c>
      <c r="I259" s="9"/>
    </row>
    <row r="260" spans="1:9">
      <c r="A260" s="60" t="s">
        <v>118</v>
      </c>
      <c r="B260" s="69" t="s">
        <v>184</v>
      </c>
      <c r="C260" s="66">
        <v>5.0999999999999996</v>
      </c>
      <c r="D260" s="66">
        <v>1.8</v>
      </c>
      <c r="E260" s="66">
        <v>1.8</v>
      </c>
      <c r="F260" s="66">
        <v>0</v>
      </c>
      <c r="G260" s="11">
        <f t="shared" si="45"/>
        <v>13.299999999999999</v>
      </c>
      <c r="H260" s="6" t="str">
        <f t="shared" si="46"/>
        <v/>
      </c>
      <c r="I260" s="9"/>
    </row>
    <row r="261" spans="1:9">
      <c r="A261" s="60" t="s">
        <v>58</v>
      </c>
      <c r="B261" s="69" t="s">
        <v>173</v>
      </c>
      <c r="C261" s="66">
        <v>5.7</v>
      </c>
      <c r="D261" s="66">
        <v>3</v>
      </c>
      <c r="E261" s="66">
        <v>2.8</v>
      </c>
      <c r="F261" s="66">
        <v>0</v>
      </c>
      <c r="G261" s="11">
        <f t="shared" si="45"/>
        <v>12.8</v>
      </c>
      <c r="H261" s="6">
        <f t="shared" si="46"/>
        <v>6</v>
      </c>
      <c r="I261" s="9"/>
    </row>
    <row r="262" spans="1:9" ht="15" thickBot="1">
      <c r="A262" s="61" t="s">
        <v>87</v>
      </c>
      <c r="B262" s="69" t="s">
        <v>148</v>
      </c>
      <c r="C262" s="66">
        <v>4.5</v>
      </c>
      <c r="D262" s="66">
        <v>2</v>
      </c>
      <c r="E262" s="66">
        <v>2.2000000000000002</v>
      </c>
      <c r="F262" s="66"/>
      <c r="G262" s="11">
        <f t="shared" si="45"/>
        <v>12.4</v>
      </c>
      <c r="H262" s="6" t="str">
        <f t="shared" si="46"/>
        <v/>
      </c>
      <c r="I262" s="9"/>
    </row>
    <row r="263" spans="1:9">
      <c r="A263" s="72" t="s">
        <v>44</v>
      </c>
      <c r="B263" s="69" t="s">
        <v>174</v>
      </c>
      <c r="C263" s="66">
        <v>4.2</v>
      </c>
      <c r="D263" s="66">
        <v>2.1</v>
      </c>
      <c r="E263" s="66">
        <v>2</v>
      </c>
      <c r="F263" s="66">
        <v>0</v>
      </c>
      <c r="G263" s="11">
        <f t="shared" si="45"/>
        <v>12.149999999999999</v>
      </c>
      <c r="H263" s="6" t="str">
        <f t="shared" si="46"/>
        <v/>
      </c>
      <c r="I263" s="9"/>
    </row>
    <row r="264" spans="1:9">
      <c r="A264" s="60" t="s">
        <v>81</v>
      </c>
      <c r="B264" s="69" t="s">
        <v>173</v>
      </c>
      <c r="C264" s="66">
        <v>4.8</v>
      </c>
      <c r="D264" s="66">
        <v>3</v>
      </c>
      <c r="E264" s="66">
        <v>3.1</v>
      </c>
      <c r="F264" s="66">
        <v>0</v>
      </c>
      <c r="G264" s="11">
        <f t="shared" si="45"/>
        <v>11.75</v>
      </c>
      <c r="H264" s="6" t="str">
        <f t="shared" si="46"/>
        <v/>
      </c>
      <c r="I264" s="9"/>
    </row>
    <row r="265" spans="1:9" ht="15" thickBot="1">
      <c r="A265" s="159" t="s">
        <v>94</v>
      </c>
      <c r="B265" s="69" t="s">
        <v>184</v>
      </c>
      <c r="C265" s="66">
        <v>4.8</v>
      </c>
      <c r="D265" s="66">
        <v>2.2000000000000002</v>
      </c>
      <c r="E265" s="66">
        <v>2.5</v>
      </c>
      <c r="F265" s="66">
        <v>1</v>
      </c>
      <c r="G265" s="11">
        <f t="shared" si="45"/>
        <v>11.45</v>
      </c>
      <c r="H265" s="6" t="str">
        <f t="shared" si="46"/>
        <v/>
      </c>
      <c r="I265" s="9"/>
    </row>
    <row r="266" spans="1:9" hidden="1">
      <c r="A266" s="78" t="s">
        <v>215</v>
      </c>
      <c r="B266" s="79"/>
      <c r="C266" s="80"/>
      <c r="D266" s="80"/>
      <c r="E266" s="80"/>
      <c r="F266" s="80"/>
      <c r="G266" s="80"/>
      <c r="H266" s="80"/>
    </row>
    <row r="267" spans="1:9">
      <c r="A267" s="53"/>
      <c r="B267" s="52"/>
      <c r="C267" s="9"/>
      <c r="D267" s="9" t="s">
        <v>15</v>
      </c>
      <c r="E267" s="9" t="s">
        <v>15</v>
      </c>
      <c r="F267" s="9"/>
      <c r="G267" s="10"/>
      <c r="H267" s="9"/>
      <c r="I267" s="9"/>
    </row>
    <row r="268" spans="1:9">
      <c r="A268" s="114" t="s">
        <v>206</v>
      </c>
      <c r="B268" s="115"/>
      <c r="C268" s="102" t="s">
        <v>0</v>
      </c>
      <c r="D268" s="102" t="s">
        <v>16</v>
      </c>
      <c r="E268" s="102" t="s">
        <v>17</v>
      </c>
      <c r="F268" s="102" t="s">
        <v>14</v>
      </c>
      <c r="G268" s="113" t="s">
        <v>1</v>
      </c>
      <c r="H268" s="102" t="s">
        <v>2</v>
      </c>
      <c r="I268" s="9"/>
    </row>
    <row r="269" spans="1:9">
      <c r="A269" s="60" t="s">
        <v>117</v>
      </c>
      <c r="B269" s="69" t="s">
        <v>169</v>
      </c>
      <c r="C269" s="49">
        <v>4.2</v>
      </c>
      <c r="D269" s="49">
        <v>1.3</v>
      </c>
      <c r="E269" s="49">
        <v>1.3</v>
      </c>
      <c r="F269" s="49"/>
      <c r="G269" s="11">
        <f>C269+(20-D269-E269-2*F269)/2</f>
        <v>12.899999999999999</v>
      </c>
      <c r="H269" s="6">
        <f>IFERROR(RANK(G269,$G$49:$G$52),"")</f>
        <v>2</v>
      </c>
      <c r="I269" s="9"/>
    </row>
    <row r="270" spans="1:9">
      <c r="A270" s="60" t="s">
        <v>108</v>
      </c>
      <c r="B270" s="69" t="s">
        <v>169</v>
      </c>
      <c r="C270" s="66">
        <v>5.0999999999999996</v>
      </c>
      <c r="D270" s="66">
        <v>2.4</v>
      </c>
      <c r="E270" s="66">
        <v>2.2999999999999998</v>
      </c>
      <c r="F270" s="66"/>
      <c r="G270" s="11">
        <f>C270+(20-D270-E270-2*F270)/2</f>
        <v>12.75</v>
      </c>
      <c r="H270" s="6" t="str">
        <f>IFERROR(RANK(G270,$G$49:$G$52),"")</f>
        <v/>
      </c>
      <c r="I270" s="9"/>
    </row>
    <row r="271" spans="1:9">
      <c r="A271" s="60" t="s">
        <v>116</v>
      </c>
      <c r="B271" s="69" t="s">
        <v>169</v>
      </c>
      <c r="C271" s="66">
        <v>4.7</v>
      </c>
      <c r="D271" s="66">
        <v>2.1</v>
      </c>
      <c r="E271" s="66">
        <v>1.9</v>
      </c>
      <c r="F271" s="66"/>
      <c r="G271" s="11">
        <f>C271+(20-D271-E271-2*F271)/2</f>
        <v>12.7</v>
      </c>
      <c r="H271" s="6" t="str">
        <f>IFERROR(RANK(G271,$G$49:$G$52),"")</f>
        <v/>
      </c>
      <c r="I271" s="9"/>
    </row>
    <row r="272" spans="1:9">
      <c r="A272" s="60" t="s">
        <v>114</v>
      </c>
      <c r="B272" s="69" t="s">
        <v>169</v>
      </c>
      <c r="C272" s="66">
        <v>4.2</v>
      </c>
      <c r="D272" s="66">
        <v>2.6</v>
      </c>
      <c r="E272" s="66">
        <v>2.6</v>
      </c>
      <c r="F272" s="66"/>
      <c r="G272" s="11">
        <f>C272+(20-D272-E272-2*F272)/2</f>
        <v>11.6</v>
      </c>
      <c r="H272" s="6" t="str">
        <f>IFERROR(RANK(G272,$G$49:$G$52),"")</f>
        <v/>
      </c>
    </row>
    <row r="273" spans="1:9">
      <c r="A273" s="13"/>
    </row>
    <row r="274" spans="1:9">
      <c r="C274" s="9"/>
      <c r="D274" s="9" t="s">
        <v>15</v>
      </c>
      <c r="E274" s="9" t="s">
        <v>15</v>
      </c>
      <c r="F274" s="9"/>
      <c r="G274" s="10"/>
      <c r="H274" s="9"/>
    </row>
    <row r="275" spans="1:9">
      <c r="A275" s="114" t="s">
        <v>207</v>
      </c>
      <c r="B275" s="115"/>
      <c r="C275" s="102" t="s">
        <v>0</v>
      </c>
      <c r="D275" s="102" t="s">
        <v>16</v>
      </c>
      <c r="E275" s="102" t="s">
        <v>17</v>
      </c>
      <c r="F275" s="102" t="s">
        <v>14</v>
      </c>
      <c r="G275" s="113" t="s">
        <v>1</v>
      </c>
      <c r="H275" s="102" t="s">
        <v>2</v>
      </c>
      <c r="I275" s="9"/>
    </row>
    <row r="276" spans="1:9">
      <c r="A276" s="60" t="s">
        <v>51</v>
      </c>
      <c r="B276" s="69" t="s">
        <v>195</v>
      </c>
      <c r="C276" s="66">
        <v>5.7</v>
      </c>
      <c r="D276" s="66">
        <v>1.7</v>
      </c>
      <c r="E276" s="66">
        <v>1.7</v>
      </c>
      <c r="F276" s="66">
        <v>0</v>
      </c>
      <c r="G276" s="11">
        <f>C276+(20-D276-E276-2*F276)/2</f>
        <v>14</v>
      </c>
      <c r="H276" s="6" t="str">
        <f>IFERROR(RANK(G276,$G$56:$G$59),"")</f>
        <v/>
      </c>
      <c r="I276" s="9"/>
    </row>
    <row r="277" spans="1:9">
      <c r="A277" s="60" t="s">
        <v>102</v>
      </c>
      <c r="B277" s="69" t="s">
        <v>195</v>
      </c>
      <c r="C277" s="66">
        <v>5.7</v>
      </c>
      <c r="D277" s="66">
        <v>2.1</v>
      </c>
      <c r="E277" s="66">
        <v>2.1</v>
      </c>
      <c r="F277" s="66">
        <v>0</v>
      </c>
      <c r="G277" s="11">
        <f>C277+(20-D277-E277-2*F277)/2</f>
        <v>13.6</v>
      </c>
      <c r="H277" s="6" t="str">
        <f>IFERROR(RANK(G277,$G$56:$G$59),"")</f>
        <v/>
      </c>
      <c r="I277" s="9"/>
    </row>
    <row r="278" spans="1:9">
      <c r="A278" s="60" t="s">
        <v>112</v>
      </c>
      <c r="B278" s="69" t="s">
        <v>168</v>
      </c>
      <c r="C278" s="66">
        <v>5.0999999999999996</v>
      </c>
      <c r="D278" s="66">
        <v>2.1</v>
      </c>
      <c r="E278" s="66">
        <v>2</v>
      </c>
      <c r="F278" s="66">
        <v>0</v>
      </c>
      <c r="G278" s="11">
        <f>C278+(20-D278-E278-2*F278)/2</f>
        <v>13.049999999999999</v>
      </c>
      <c r="H278" s="6" t="str">
        <f>IFERROR(RANK(G278,$G$56:$G$59),"")</f>
        <v/>
      </c>
      <c r="I278" s="9"/>
    </row>
    <row r="279" spans="1:9">
      <c r="A279" s="60" t="s">
        <v>39</v>
      </c>
      <c r="B279" s="69" t="s">
        <v>172</v>
      </c>
      <c r="C279" s="66">
        <v>4.5</v>
      </c>
      <c r="D279" s="66">
        <v>1.8</v>
      </c>
      <c r="E279" s="66">
        <v>1.8</v>
      </c>
      <c r="F279" s="66">
        <v>0</v>
      </c>
      <c r="G279" s="11">
        <f>C279+(20-D279-E279-2*F279)/2</f>
        <v>12.7</v>
      </c>
      <c r="H279" s="6" t="str">
        <f>IFERROR(RANK(G279,$G$56:$G$59),"")</f>
        <v/>
      </c>
      <c r="I279" s="9"/>
    </row>
    <row r="280" spans="1:9" hidden="1">
      <c r="A280" s="90" t="s">
        <v>216</v>
      </c>
      <c r="B280" s="79"/>
      <c r="C280" s="80"/>
      <c r="D280" s="80"/>
      <c r="E280" s="80"/>
      <c r="F280" s="80"/>
    </row>
    <row r="282" spans="1:9">
      <c r="A282" s="102"/>
      <c r="B282" s="108"/>
      <c r="C282" s="102"/>
      <c r="D282" s="102" t="s">
        <v>15</v>
      </c>
      <c r="E282" s="102" t="s">
        <v>15</v>
      </c>
      <c r="F282" s="102"/>
      <c r="G282" s="113"/>
      <c r="H282" s="102"/>
    </row>
    <row r="283" spans="1:9">
      <c r="A283" s="114" t="s">
        <v>213</v>
      </c>
      <c r="B283" s="115"/>
      <c r="C283" s="102" t="s">
        <v>0</v>
      </c>
      <c r="D283" s="102" t="s">
        <v>16</v>
      </c>
      <c r="E283" s="102" t="s">
        <v>17</v>
      </c>
      <c r="F283" s="102" t="s">
        <v>14</v>
      </c>
      <c r="G283" s="113" t="s">
        <v>1</v>
      </c>
      <c r="H283" s="102" t="s">
        <v>2</v>
      </c>
      <c r="I283" s="9"/>
    </row>
    <row r="284" spans="1:9">
      <c r="A284" s="60" t="s">
        <v>5</v>
      </c>
      <c r="B284" s="69" t="s">
        <v>162</v>
      </c>
      <c r="C284" s="49">
        <v>3.3</v>
      </c>
      <c r="D284" s="49">
        <v>0.9</v>
      </c>
      <c r="E284" s="49">
        <v>0.7</v>
      </c>
      <c r="F284" s="49">
        <v>0</v>
      </c>
      <c r="G284" s="11">
        <f>C284+(20-D284-E284-2*F284)/2</f>
        <v>12.5</v>
      </c>
      <c r="H284" s="6" t="str">
        <f>IFERROR(RANK(G284,$G$64:$G$68),"")</f>
        <v/>
      </c>
    </row>
    <row r="285" spans="1:9">
      <c r="A285" s="60" t="s">
        <v>4</v>
      </c>
      <c r="B285" s="69" t="s">
        <v>214</v>
      </c>
      <c r="C285" s="49">
        <v>3.7</v>
      </c>
      <c r="D285" s="49">
        <v>1.6</v>
      </c>
      <c r="E285" s="49">
        <v>1.6</v>
      </c>
      <c r="F285" s="49">
        <v>0</v>
      </c>
      <c r="G285" s="11">
        <f>C285+(20-D285-E285-2*F285)/2</f>
        <v>12.099999999999998</v>
      </c>
      <c r="H285" s="6" t="str">
        <f>IFERROR(RANK(G285,$G$64:$G$68),"")</f>
        <v/>
      </c>
    </row>
    <row r="286" spans="1:9">
      <c r="A286" s="60" t="s">
        <v>8</v>
      </c>
      <c r="B286" s="69" t="s">
        <v>162</v>
      </c>
      <c r="C286" s="49">
        <v>3.5</v>
      </c>
      <c r="D286" s="49">
        <v>1.8</v>
      </c>
      <c r="E286" s="49">
        <v>1.7</v>
      </c>
      <c r="F286" s="49">
        <v>0</v>
      </c>
      <c r="G286" s="11">
        <f>C286+(20-D286-E286-2*F286)/2</f>
        <v>11.75</v>
      </c>
      <c r="H286" s="6" t="str">
        <f>IFERROR(RANK(G286,$G$64:$G$68),"")</f>
        <v/>
      </c>
    </row>
    <row r="287" spans="1:9">
      <c r="A287" s="60" t="s">
        <v>6</v>
      </c>
      <c r="B287" s="69" t="s">
        <v>214</v>
      </c>
      <c r="C287" s="49">
        <v>3.5</v>
      </c>
      <c r="D287" s="49">
        <v>1.9</v>
      </c>
      <c r="E287" s="49">
        <v>1.7</v>
      </c>
      <c r="F287" s="49">
        <v>0</v>
      </c>
      <c r="G287" s="11">
        <f>C287+(20-D287-E287-2*F287)/2</f>
        <v>11.700000000000001</v>
      </c>
      <c r="H287" s="6" t="str">
        <f>IFERROR(RANK(G287,$G$64:$G$68),"")</f>
        <v/>
      </c>
    </row>
    <row r="288" spans="1:9">
      <c r="A288" s="60" t="s">
        <v>46</v>
      </c>
      <c r="B288" s="69" t="s">
        <v>214</v>
      </c>
      <c r="C288" s="49">
        <v>3.7</v>
      </c>
      <c r="D288" s="49">
        <v>2.2999999999999998</v>
      </c>
      <c r="E288" s="49">
        <v>2.1</v>
      </c>
      <c r="F288" s="49">
        <v>0</v>
      </c>
      <c r="G288" s="11">
        <f>C288+(20-D288-E288-2*F288)/2</f>
        <v>11.5</v>
      </c>
      <c r="H288" s="6" t="str">
        <f>IFERROR(RANK(G288,$G$64:$G$68),"")</f>
        <v/>
      </c>
    </row>
    <row r="290" spans="1:9">
      <c r="A290" s="84" t="s">
        <v>210</v>
      </c>
      <c r="B290" s="91"/>
      <c r="C290" s="67"/>
      <c r="D290" s="67"/>
      <c r="E290" s="67"/>
      <c r="F290" s="67"/>
      <c r="G290" s="14"/>
      <c r="H290" s="13"/>
      <c r="I290" s="9"/>
    </row>
    <row r="291" spans="1:9">
      <c r="A291" s="102"/>
      <c r="B291" s="108"/>
      <c r="C291" s="102"/>
      <c r="D291" s="102" t="s">
        <v>15</v>
      </c>
      <c r="E291" s="102" t="s">
        <v>15</v>
      </c>
      <c r="F291" s="102"/>
      <c r="G291" s="113"/>
      <c r="H291" s="102"/>
    </row>
    <row r="292" spans="1:9">
      <c r="A292" s="114" t="s">
        <v>208</v>
      </c>
      <c r="B292" s="115"/>
      <c r="C292" s="102" t="s">
        <v>0</v>
      </c>
      <c r="D292" s="102" t="s">
        <v>16</v>
      </c>
      <c r="E292" s="102" t="s">
        <v>17</v>
      </c>
      <c r="F292" s="102" t="s">
        <v>14</v>
      </c>
      <c r="G292" s="113" t="s">
        <v>1</v>
      </c>
      <c r="H292" s="102" t="s">
        <v>2</v>
      </c>
      <c r="I292" s="9"/>
    </row>
    <row r="293" spans="1:9">
      <c r="A293" s="60" t="s">
        <v>136</v>
      </c>
      <c r="B293" s="154">
        <v>17</v>
      </c>
      <c r="C293" s="155">
        <v>5.0999999999999996</v>
      </c>
      <c r="D293" s="155">
        <v>1</v>
      </c>
      <c r="E293" s="155">
        <v>1</v>
      </c>
      <c r="F293" s="155"/>
      <c r="G293" s="156">
        <f t="shared" ref="G293:G301" si="47">C293+(20-D293-E293-2*F293)/2</f>
        <v>14.1</v>
      </c>
      <c r="H293" s="157" t="str">
        <f t="shared" ref="H293:H301" si="48">IFERROR(RANK(G293,$G$73:$G$81),"")</f>
        <v/>
      </c>
      <c r="I293" s="9"/>
    </row>
    <row r="294" spans="1:9">
      <c r="A294" s="60" t="s">
        <v>22</v>
      </c>
      <c r="B294" s="154">
        <v>17</v>
      </c>
      <c r="C294" s="155">
        <v>5.4</v>
      </c>
      <c r="D294" s="155">
        <v>2</v>
      </c>
      <c r="E294" s="155">
        <v>1.9</v>
      </c>
      <c r="F294" s="155"/>
      <c r="G294" s="156">
        <f t="shared" si="47"/>
        <v>13.450000000000001</v>
      </c>
      <c r="H294" s="157" t="str">
        <f t="shared" si="48"/>
        <v/>
      </c>
      <c r="I294" s="9"/>
    </row>
    <row r="295" spans="1:9">
      <c r="A295" s="60" t="s">
        <v>100</v>
      </c>
      <c r="B295" s="69" t="s">
        <v>211</v>
      </c>
      <c r="C295" s="66">
        <v>4.5999999999999996</v>
      </c>
      <c r="D295" s="66">
        <v>1.3</v>
      </c>
      <c r="E295" s="66">
        <v>1.1000000000000001</v>
      </c>
      <c r="F295" s="66">
        <v>0</v>
      </c>
      <c r="G295" s="11">
        <f t="shared" si="47"/>
        <v>13.399999999999999</v>
      </c>
      <c r="H295" s="6" t="str">
        <f t="shared" si="48"/>
        <v/>
      </c>
      <c r="I295" s="9"/>
    </row>
    <row r="296" spans="1:9">
      <c r="A296" s="60" t="s">
        <v>52</v>
      </c>
      <c r="B296" s="69" t="s">
        <v>156</v>
      </c>
      <c r="C296" s="66">
        <v>4.5999999999999996</v>
      </c>
      <c r="D296" s="66">
        <v>1.3</v>
      </c>
      <c r="E296" s="66">
        <v>1.2</v>
      </c>
      <c r="F296" s="66">
        <v>0</v>
      </c>
      <c r="G296" s="11">
        <f t="shared" si="47"/>
        <v>13.35</v>
      </c>
      <c r="H296" s="6" t="str">
        <f t="shared" si="48"/>
        <v/>
      </c>
      <c r="I296" s="9"/>
    </row>
    <row r="297" spans="1:9">
      <c r="A297" s="60" t="s">
        <v>54</v>
      </c>
      <c r="B297" s="69" t="s">
        <v>156</v>
      </c>
      <c r="C297" s="66">
        <v>4.5999999999999996</v>
      </c>
      <c r="D297" s="66">
        <v>1.9</v>
      </c>
      <c r="E297" s="66">
        <v>1.6</v>
      </c>
      <c r="F297" s="66">
        <v>0</v>
      </c>
      <c r="G297" s="11">
        <f t="shared" si="47"/>
        <v>12.85</v>
      </c>
      <c r="H297" s="6" t="str">
        <f t="shared" si="48"/>
        <v/>
      </c>
      <c r="I297" s="9"/>
    </row>
    <row r="298" spans="1:9">
      <c r="A298" s="60" t="s">
        <v>29</v>
      </c>
      <c r="B298" s="69" t="s">
        <v>156</v>
      </c>
      <c r="C298" s="66">
        <v>4.5999999999999996</v>
      </c>
      <c r="D298" s="66">
        <v>2.1</v>
      </c>
      <c r="E298" s="66">
        <v>2</v>
      </c>
      <c r="F298" s="66">
        <v>0</v>
      </c>
      <c r="G298" s="11">
        <f t="shared" si="47"/>
        <v>12.549999999999999</v>
      </c>
      <c r="H298" s="6" t="str">
        <f t="shared" si="48"/>
        <v/>
      </c>
      <c r="I298" s="9"/>
    </row>
    <row r="299" spans="1:9" ht="15" thickBot="1">
      <c r="A299" s="61" t="s">
        <v>30</v>
      </c>
      <c r="B299" s="69" t="s">
        <v>211</v>
      </c>
      <c r="C299" s="66">
        <v>4.5999999999999996</v>
      </c>
      <c r="D299" s="66">
        <v>2.1</v>
      </c>
      <c r="E299" s="66">
        <v>2.2999999999999998</v>
      </c>
      <c r="F299" s="66">
        <v>0</v>
      </c>
      <c r="G299" s="11">
        <f t="shared" si="47"/>
        <v>12.399999999999999</v>
      </c>
      <c r="H299" s="6" t="str">
        <f t="shared" si="48"/>
        <v/>
      </c>
      <c r="I299" s="9"/>
    </row>
    <row r="300" spans="1:9">
      <c r="A300" s="72" t="s">
        <v>53</v>
      </c>
      <c r="B300" s="69" t="s">
        <v>211</v>
      </c>
      <c r="C300" s="66">
        <v>4.5999999999999996</v>
      </c>
      <c r="D300" s="66">
        <v>2.5</v>
      </c>
      <c r="E300" s="66">
        <v>2.5</v>
      </c>
      <c r="F300" s="66">
        <v>0</v>
      </c>
      <c r="G300" s="11">
        <f t="shared" si="47"/>
        <v>12.1</v>
      </c>
      <c r="H300" s="6" t="str">
        <f t="shared" si="48"/>
        <v/>
      </c>
      <c r="I300" s="9"/>
    </row>
    <row r="301" spans="1:9" ht="15" thickBot="1">
      <c r="A301" s="61" t="s">
        <v>34</v>
      </c>
      <c r="B301" s="69" t="s">
        <v>156</v>
      </c>
      <c r="C301" s="66">
        <v>4.5999999999999996</v>
      </c>
      <c r="D301" s="66">
        <v>2.9</v>
      </c>
      <c r="E301" s="66">
        <v>2.6</v>
      </c>
      <c r="F301" s="66">
        <v>0</v>
      </c>
      <c r="G301" s="11">
        <f t="shared" si="47"/>
        <v>11.850000000000001</v>
      </c>
      <c r="H301" s="6" t="str">
        <f t="shared" si="48"/>
        <v/>
      </c>
      <c r="I301" s="9"/>
    </row>
    <row r="303" spans="1:9">
      <c r="A303" s="102"/>
      <c r="B303" s="108"/>
      <c r="C303" s="102"/>
      <c r="D303" s="102" t="s">
        <v>15</v>
      </c>
      <c r="E303" s="102" t="s">
        <v>15</v>
      </c>
      <c r="F303" s="102"/>
      <c r="G303" s="113"/>
      <c r="H303" s="102"/>
    </row>
    <row r="304" spans="1:9">
      <c r="A304" s="146" t="s">
        <v>209</v>
      </c>
      <c r="B304" s="147"/>
      <c r="C304" s="116" t="s">
        <v>0</v>
      </c>
      <c r="D304" s="116" t="s">
        <v>16</v>
      </c>
      <c r="E304" s="116" t="s">
        <v>17</v>
      </c>
      <c r="F304" s="116" t="s">
        <v>14</v>
      </c>
      <c r="G304" s="119" t="s">
        <v>1</v>
      </c>
      <c r="H304" s="116" t="s">
        <v>2</v>
      </c>
      <c r="I304" s="9"/>
    </row>
    <row r="305" spans="1:8">
      <c r="A305" s="128" t="s">
        <v>36</v>
      </c>
      <c r="B305" s="76" t="s">
        <v>212</v>
      </c>
      <c r="C305" s="6">
        <v>3.2</v>
      </c>
      <c r="D305" s="49">
        <v>1.4</v>
      </c>
      <c r="E305" s="49">
        <v>1.3</v>
      </c>
      <c r="F305" s="49">
        <v>0</v>
      </c>
      <c r="G305" s="11">
        <f t="shared" ref="G305:G311" si="49">C305+(20-D305-E305-2*F305)/2</f>
        <v>11.850000000000001</v>
      </c>
      <c r="H305" s="6" t="str">
        <f t="shared" ref="H305:H311" si="50">IFERROR(RANK(G305,$G$85:$G$91),"")</f>
        <v/>
      </c>
    </row>
    <row r="306" spans="1:8">
      <c r="A306" s="128" t="s">
        <v>37</v>
      </c>
      <c r="B306" s="76" t="s">
        <v>212</v>
      </c>
      <c r="C306" s="6">
        <v>3.1</v>
      </c>
      <c r="D306" s="49">
        <v>1.6</v>
      </c>
      <c r="E306" s="49">
        <v>1.5</v>
      </c>
      <c r="F306" s="49">
        <v>0</v>
      </c>
      <c r="G306" s="11">
        <f t="shared" si="49"/>
        <v>11.549999999999999</v>
      </c>
      <c r="H306" s="6" t="str">
        <f t="shared" si="50"/>
        <v/>
      </c>
    </row>
    <row r="307" spans="1:8">
      <c r="A307" s="128" t="s">
        <v>62</v>
      </c>
      <c r="B307" s="76">
        <v>10</v>
      </c>
      <c r="C307" s="6">
        <v>2.9</v>
      </c>
      <c r="D307" s="49">
        <v>1.4</v>
      </c>
      <c r="E307" s="49">
        <v>1.4</v>
      </c>
      <c r="F307" s="49">
        <v>0</v>
      </c>
      <c r="G307" s="11">
        <f t="shared" si="49"/>
        <v>11.500000000000002</v>
      </c>
      <c r="H307" s="6" t="str">
        <f t="shared" si="50"/>
        <v/>
      </c>
    </row>
    <row r="308" spans="1:8">
      <c r="A308" s="128" t="s">
        <v>10</v>
      </c>
      <c r="B308" s="69" t="s">
        <v>212</v>
      </c>
      <c r="C308" s="6">
        <v>3.2</v>
      </c>
      <c r="D308" s="49">
        <v>1.8</v>
      </c>
      <c r="E308" s="49">
        <v>1.6</v>
      </c>
      <c r="F308" s="49">
        <v>0</v>
      </c>
      <c r="G308" s="11">
        <f t="shared" si="49"/>
        <v>11.5</v>
      </c>
      <c r="H308" s="6" t="str">
        <f t="shared" si="50"/>
        <v/>
      </c>
    </row>
    <row r="309" spans="1:8">
      <c r="A309" s="128" t="s">
        <v>105</v>
      </c>
      <c r="B309" s="69" t="s">
        <v>212</v>
      </c>
      <c r="C309" s="6">
        <v>2.9</v>
      </c>
      <c r="D309" s="49">
        <v>1.7</v>
      </c>
      <c r="E309" s="49">
        <v>1.7</v>
      </c>
      <c r="F309" s="49">
        <v>0</v>
      </c>
      <c r="G309" s="11">
        <f t="shared" si="49"/>
        <v>11.200000000000001</v>
      </c>
      <c r="H309" s="6" t="str">
        <f t="shared" si="50"/>
        <v/>
      </c>
    </row>
    <row r="310" spans="1:8" ht="15" thickBot="1">
      <c r="A310" s="129" t="s">
        <v>20</v>
      </c>
      <c r="B310" s="69" t="s">
        <v>212</v>
      </c>
      <c r="C310" s="6">
        <v>3</v>
      </c>
      <c r="D310" s="49">
        <v>2.2000000000000002</v>
      </c>
      <c r="E310" s="49">
        <v>2.2000000000000002</v>
      </c>
      <c r="F310" s="49">
        <v>0</v>
      </c>
      <c r="G310" s="11">
        <f t="shared" si="49"/>
        <v>10.8</v>
      </c>
      <c r="H310" s="6" t="str">
        <f t="shared" si="50"/>
        <v/>
      </c>
    </row>
    <row r="311" spans="1:8">
      <c r="A311" s="128" t="s">
        <v>103</v>
      </c>
      <c r="B311" s="69" t="s">
        <v>212</v>
      </c>
      <c r="C311" s="6">
        <v>3</v>
      </c>
      <c r="D311" s="49">
        <v>2.7</v>
      </c>
      <c r="E311" s="49">
        <v>2.6</v>
      </c>
      <c r="F311" s="49">
        <v>0</v>
      </c>
      <c r="G311" s="11">
        <f t="shared" si="49"/>
        <v>10.350000000000001</v>
      </c>
      <c r="H311" s="6" t="str">
        <f t="shared" si="50"/>
        <v/>
      </c>
    </row>
    <row r="314" spans="1:8">
      <c r="A314" s="57" t="s">
        <v>3</v>
      </c>
      <c r="B314" s="44"/>
      <c r="C314" s="13"/>
      <c r="D314" s="13"/>
      <c r="E314" s="14"/>
      <c r="F314" s="67"/>
      <c r="G314" s="67"/>
      <c r="H314" s="67"/>
    </row>
    <row r="315" spans="1:8">
      <c r="A315" s="64" t="s">
        <v>217</v>
      </c>
      <c r="B315" s="68"/>
      <c r="C315" s="9"/>
      <c r="D315" s="9" t="s">
        <v>15</v>
      </c>
      <c r="E315" s="9" t="s">
        <v>15</v>
      </c>
      <c r="F315" s="9"/>
      <c r="G315" s="10"/>
      <c r="H315" s="9"/>
    </row>
    <row r="316" spans="1:8">
      <c r="A316" s="102"/>
      <c r="B316" s="124"/>
      <c r="C316" s="102" t="s">
        <v>0</v>
      </c>
      <c r="D316" s="102" t="s">
        <v>16</v>
      </c>
      <c r="E316" s="102" t="s">
        <v>17</v>
      </c>
      <c r="F316" s="102" t="s">
        <v>14</v>
      </c>
      <c r="G316" s="113" t="s">
        <v>1</v>
      </c>
      <c r="H316" s="102" t="s">
        <v>2</v>
      </c>
    </row>
    <row r="317" spans="1:8" ht="15" thickBot="1">
      <c r="A317" s="61" t="s">
        <v>125</v>
      </c>
      <c r="B317" s="69" t="s">
        <v>163</v>
      </c>
      <c r="C317" s="66">
        <v>5</v>
      </c>
      <c r="D317" s="66">
        <v>0.6</v>
      </c>
      <c r="E317" s="66">
        <v>0.6</v>
      </c>
      <c r="F317" s="66">
        <v>0</v>
      </c>
      <c r="G317" s="11">
        <f t="shared" ref="G317:G326" si="51">C317+(20-D317-E317-2*F317)/2</f>
        <v>14.399999999999999</v>
      </c>
      <c r="H317" s="6" t="str">
        <f t="shared" ref="H317:H326" si="52">IFERROR(RANK(G317,$G$4:$G$13),"")</f>
        <v/>
      </c>
    </row>
    <row r="318" spans="1:8">
      <c r="A318" s="72" t="s">
        <v>99</v>
      </c>
      <c r="B318" s="69" t="s">
        <v>144</v>
      </c>
      <c r="C318" s="66">
        <v>5</v>
      </c>
      <c r="D318" s="66">
        <v>1.5</v>
      </c>
      <c r="E318" s="66">
        <v>1.5</v>
      </c>
      <c r="F318" s="66">
        <v>0</v>
      </c>
      <c r="G318" s="11">
        <f t="shared" si="51"/>
        <v>13.5</v>
      </c>
      <c r="H318" s="6">
        <f t="shared" si="52"/>
        <v>4</v>
      </c>
    </row>
    <row r="319" spans="1:8">
      <c r="A319" s="60" t="s">
        <v>107</v>
      </c>
      <c r="B319" s="69" t="s">
        <v>191</v>
      </c>
      <c r="C319" s="66">
        <v>5</v>
      </c>
      <c r="D319" s="66">
        <v>1.7</v>
      </c>
      <c r="E319" s="66">
        <v>1.7</v>
      </c>
      <c r="F319" s="66">
        <v>0</v>
      </c>
      <c r="G319" s="11">
        <f t="shared" si="51"/>
        <v>13.3</v>
      </c>
      <c r="H319" s="6" t="str">
        <f t="shared" si="52"/>
        <v/>
      </c>
    </row>
    <row r="320" spans="1:8">
      <c r="A320" s="60" t="s">
        <v>60</v>
      </c>
      <c r="B320" s="69" t="s">
        <v>145</v>
      </c>
      <c r="C320" s="66">
        <v>5</v>
      </c>
      <c r="D320" s="66">
        <v>1.8</v>
      </c>
      <c r="E320" s="66">
        <v>1.8</v>
      </c>
      <c r="F320" s="66">
        <v>0</v>
      </c>
      <c r="G320" s="11">
        <f t="shared" si="51"/>
        <v>13.2</v>
      </c>
      <c r="H320" s="6" t="str">
        <f t="shared" si="52"/>
        <v/>
      </c>
    </row>
    <row r="321" spans="1:8">
      <c r="A321" s="60" t="s">
        <v>74</v>
      </c>
      <c r="B321" s="69" t="s">
        <v>144</v>
      </c>
      <c r="C321" s="66">
        <v>5</v>
      </c>
      <c r="D321" s="66">
        <v>2</v>
      </c>
      <c r="E321" s="66">
        <v>2</v>
      </c>
      <c r="F321" s="66">
        <v>0</v>
      </c>
      <c r="G321" s="11">
        <f t="shared" si="51"/>
        <v>13</v>
      </c>
      <c r="H321" s="6">
        <f t="shared" si="52"/>
        <v>5</v>
      </c>
    </row>
    <row r="322" spans="1:8">
      <c r="A322" s="60" t="s">
        <v>84</v>
      </c>
      <c r="B322" s="69" t="s">
        <v>144</v>
      </c>
      <c r="C322" s="66">
        <v>5</v>
      </c>
      <c r="D322" s="66">
        <v>2.9</v>
      </c>
      <c r="E322" s="66">
        <v>2.9</v>
      </c>
      <c r="F322" s="66">
        <v>0</v>
      </c>
      <c r="G322" s="11">
        <f t="shared" si="51"/>
        <v>12.100000000000001</v>
      </c>
      <c r="H322" s="6">
        <f t="shared" si="52"/>
        <v>6</v>
      </c>
    </row>
    <row r="323" spans="1:8">
      <c r="A323" s="60" t="s">
        <v>95</v>
      </c>
      <c r="B323" s="69" t="s">
        <v>144</v>
      </c>
      <c r="C323" s="66">
        <v>4.7</v>
      </c>
      <c r="D323" s="66">
        <v>2.7</v>
      </c>
      <c r="E323" s="66">
        <v>2.7</v>
      </c>
      <c r="F323" s="66">
        <v>0</v>
      </c>
      <c r="G323" s="11">
        <f t="shared" si="51"/>
        <v>12</v>
      </c>
      <c r="H323" s="6" t="str">
        <f t="shared" si="52"/>
        <v/>
      </c>
    </row>
    <row r="324" spans="1:8">
      <c r="A324" s="60" t="s">
        <v>88</v>
      </c>
      <c r="B324" s="69" t="s">
        <v>144</v>
      </c>
      <c r="C324" s="66">
        <v>5</v>
      </c>
      <c r="D324" s="66">
        <v>3.3</v>
      </c>
      <c r="E324" s="66">
        <v>3.3</v>
      </c>
      <c r="F324" s="66">
        <v>0</v>
      </c>
      <c r="G324" s="11">
        <f t="shared" si="51"/>
        <v>11.7</v>
      </c>
      <c r="H324" s="6" t="str">
        <f t="shared" si="52"/>
        <v/>
      </c>
    </row>
    <row r="325" spans="1:8">
      <c r="A325" s="60" t="s">
        <v>73</v>
      </c>
      <c r="B325" s="69" t="s">
        <v>146</v>
      </c>
      <c r="C325" s="66">
        <v>5</v>
      </c>
      <c r="D325" s="66">
        <v>4.9000000000000004</v>
      </c>
      <c r="E325" s="66">
        <v>4.9000000000000004</v>
      </c>
      <c r="F325" s="66">
        <v>0</v>
      </c>
      <c r="G325" s="11">
        <f t="shared" si="51"/>
        <v>10.1</v>
      </c>
      <c r="H325" s="6" t="str">
        <f t="shared" si="52"/>
        <v/>
      </c>
    </row>
    <row r="326" spans="1:8" ht="15" thickBot="1">
      <c r="A326" s="61" t="s">
        <v>77</v>
      </c>
      <c r="B326" s="69" t="s">
        <v>144</v>
      </c>
      <c r="C326" s="66">
        <v>5</v>
      </c>
      <c r="D326" s="66">
        <v>5.0999999999999996</v>
      </c>
      <c r="E326" s="66">
        <v>5.0999999999999996</v>
      </c>
      <c r="F326" s="66">
        <v>0</v>
      </c>
      <c r="G326" s="11">
        <f t="shared" si="51"/>
        <v>9.9</v>
      </c>
      <c r="H326" s="6" t="str">
        <f t="shared" si="52"/>
        <v/>
      </c>
    </row>
    <row r="327" spans="1:8" hidden="1">
      <c r="A327" s="90" t="s">
        <v>218</v>
      </c>
      <c r="B327" s="92"/>
      <c r="C327" s="80"/>
      <c r="D327" s="80"/>
      <c r="E327" s="80"/>
      <c r="F327" s="80"/>
      <c r="G327" s="80"/>
      <c r="H327" s="80"/>
    </row>
    <row r="328" spans="1:8">
      <c r="B328" s="68"/>
      <c r="C328" s="9"/>
      <c r="D328" s="9" t="s">
        <v>15</v>
      </c>
      <c r="E328" s="9" t="s">
        <v>15</v>
      </c>
      <c r="F328" s="9"/>
      <c r="G328" s="10"/>
      <c r="H328" s="9"/>
    </row>
    <row r="329" spans="1:8">
      <c r="A329" s="114" t="s">
        <v>219</v>
      </c>
      <c r="B329" s="124"/>
      <c r="C329" s="102" t="s">
        <v>0</v>
      </c>
      <c r="D329" s="102" t="s">
        <v>16</v>
      </c>
      <c r="E329" s="102" t="s">
        <v>17</v>
      </c>
      <c r="F329" s="102" t="s">
        <v>14</v>
      </c>
      <c r="G329" s="113" t="s">
        <v>1</v>
      </c>
      <c r="H329" s="102" t="s">
        <v>2</v>
      </c>
    </row>
    <row r="330" spans="1:8">
      <c r="A330" s="60" t="s">
        <v>111</v>
      </c>
      <c r="B330" s="93" t="s">
        <v>184</v>
      </c>
      <c r="C330" s="66">
        <v>5.3</v>
      </c>
      <c r="D330" s="66">
        <v>1.4</v>
      </c>
      <c r="E330" s="66">
        <f>D330</f>
        <v>1.4</v>
      </c>
      <c r="F330" s="66"/>
      <c r="G330" s="11">
        <f t="shared" ref="G330:G348" si="53">C330+(20-D330-E330-2*F330)/2</f>
        <v>13.900000000000002</v>
      </c>
      <c r="H330" s="6" t="str">
        <f t="shared" ref="H330:H348" si="54">IFERROR(RANK(G330,$G$17:$G$35),"")</f>
        <v/>
      </c>
    </row>
    <row r="331" spans="1:8">
      <c r="A331" s="60" t="s">
        <v>70</v>
      </c>
      <c r="B331" s="69" t="s">
        <v>150</v>
      </c>
      <c r="C331" s="66">
        <v>5</v>
      </c>
      <c r="D331" s="66">
        <v>1.9</v>
      </c>
      <c r="E331" s="66">
        <f>D331</f>
        <v>1.9</v>
      </c>
      <c r="F331" s="66"/>
      <c r="G331" s="11">
        <f t="shared" si="53"/>
        <v>13.100000000000001</v>
      </c>
      <c r="H331" s="6">
        <f t="shared" si="54"/>
        <v>11</v>
      </c>
    </row>
    <row r="332" spans="1:8">
      <c r="A332" s="60" t="s">
        <v>90</v>
      </c>
      <c r="B332" s="93" t="s">
        <v>150</v>
      </c>
      <c r="C332" s="66">
        <v>5</v>
      </c>
      <c r="D332" s="66">
        <v>2.2000000000000002</v>
      </c>
      <c r="E332" s="66">
        <f>D332</f>
        <v>2.2000000000000002</v>
      </c>
      <c r="F332" s="66"/>
      <c r="G332" s="11">
        <f t="shared" si="53"/>
        <v>12.8</v>
      </c>
      <c r="H332" s="6" t="str">
        <f t="shared" si="54"/>
        <v/>
      </c>
    </row>
    <row r="333" spans="1:8">
      <c r="A333" s="60" t="s">
        <v>71</v>
      </c>
      <c r="B333" s="69" t="s">
        <v>185</v>
      </c>
      <c r="C333" s="66">
        <v>5</v>
      </c>
      <c r="D333" s="66">
        <v>2.2999999999999998</v>
      </c>
      <c r="E333" s="66">
        <v>2.2999999999999998</v>
      </c>
      <c r="F333" s="66">
        <v>0</v>
      </c>
      <c r="G333" s="11">
        <f t="shared" si="53"/>
        <v>12.7</v>
      </c>
      <c r="H333" s="6" t="str">
        <f t="shared" si="54"/>
        <v/>
      </c>
    </row>
    <row r="334" spans="1:8">
      <c r="A334" s="60" t="s">
        <v>120</v>
      </c>
      <c r="B334" s="69" t="s">
        <v>185</v>
      </c>
      <c r="C334" s="66">
        <v>5.3</v>
      </c>
      <c r="D334" s="66">
        <v>2.6</v>
      </c>
      <c r="E334" s="66">
        <v>2.6</v>
      </c>
      <c r="F334" s="66">
        <v>0</v>
      </c>
      <c r="G334" s="11">
        <f t="shared" si="53"/>
        <v>12.7</v>
      </c>
      <c r="H334" s="6" t="str">
        <f t="shared" si="54"/>
        <v/>
      </c>
    </row>
    <row r="335" spans="1:8">
      <c r="A335" s="60" t="s">
        <v>122</v>
      </c>
      <c r="B335" s="93" t="s">
        <v>185</v>
      </c>
      <c r="C335" s="66">
        <v>5.3</v>
      </c>
      <c r="D335" s="66">
        <v>2.7</v>
      </c>
      <c r="E335" s="66">
        <v>2.7</v>
      </c>
      <c r="F335" s="66">
        <v>0</v>
      </c>
      <c r="G335" s="11">
        <f t="shared" si="53"/>
        <v>12.600000000000001</v>
      </c>
      <c r="H335" s="6" t="str">
        <f t="shared" si="54"/>
        <v/>
      </c>
    </row>
    <row r="336" spans="1:8">
      <c r="A336" s="60" t="s">
        <v>91</v>
      </c>
      <c r="B336" s="69" t="s">
        <v>185</v>
      </c>
      <c r="C336" s="66">
        <v>5</v>
      </c>
      <c r="D336" s="66">
        <v>2.7</v>
      </c>
      <c r="E336" s="66">
        <v>2.7</v>
      </c>
      <c r="F336" s="66">
        <v>0</v>
      </c>
      <c r="G336" s="11">
        <f t="shared" si="53"/>
        <v>12.3</v>
      </c>
      <c r="H336" s="6" t="str">
        <f t="shared" si="54"/>
        <v/>
      </c>
    </row>
    <row r="337" spans="1:8">
      <c r="A337" s="60" t="s">
        <v>78</v>
      </c>
      <c r="B337" s="69" t="s">
        <v>150</v>
      </c>
      <c r="C337" s="66">
        <v>5</v>
      </c>
      <c r="D337" s="66">
        <v>2.7</v>
      </c>
      <c r="E337" s="66">
        <f>D337</f>
        <v>2.7</v>
      </c>
      <c r="F337" s="66"/>
      <c r="G337" s="11">
        <f t="shared" si="53"/>
        <v>12.3</v>
      </c>
      <c r="H337" s="6" t="str">
        <f t="shared" si="54"/>
        <v/>
      </c>
    </row>
    <row r="338" spans="1:8">
      <c r="A338" s="60" t="s">
        <v>110</v>
      </c>
      <c r="B338" s="93" t="s">
        <v>184</v>
      </c>
      <c r="C338" s="66">
        <v>4.7</v>
      </c>
      <c r="D338" s="66">
        <v>2.4</v>
      </c>
      <c r="E338" s="66">
        <f>D338</f>
        <v>2.4</v>
      </c>
      <c r="F338" s="66"/>
      <c r="G338" s="11">
        <f t="shared" si="53"/>
        <v>12.3</v>
      </c>
      <c r="H338" s="6" t="str">
        <f t="shared" si="54"/>
        <v/>
      </c>
    </row>
    <row r="339" spans="1:8">
      <c r="A339" s="60" t="s">
        <v>75</v>
      </c>
      <c r="B339" s="69" t="s">
        <v>185</v>
      </c>
      <c r="C339" s="66">
        <v>5</v>
      </c>
      <c r="D339" s="66">
        <v>3.1</v>
      </c>
      <c r="E339" s="66">
        <v>3.1</v>
      </c>
      <c r="F339" s="66">
        <v>0</v>
      </c>
      <c r="G339" s="11">
        <f t="shared" si="53"/>
        <v>11.899999999999999</v>
      </c>
      <c r="H339" s="6" t="str">
        <f t="shared" si="54"/>
        <v/>
      </c>
    </row>
    <row r="340" spans="1:8">
      <c r="A340" s="60" t="s">
        <v>79</v>
      </c>
      <c r="B340" s="69" t="s">
        <v>185</v>
      </c>
      <c r="C340" s="66">
        <v>5</v>
      </c>
      <c r="D340" s="66">
        <v>3.4</v>
      </c>
      <c r="E340" s="66">
        <v>3.4</v>
      </c>
      <c r="F340" s="66">
        <v>0</v>
      </c>
      <c r="G340" s="11">
        <f t="shared" si="53"/>
        <v>11.600000000000001</v>
      </c>
      <c r="H340" s="6" t="str">
        <f t="shared" si="54"/>
        <v/>
      </c>
    </row>
    <row r="341" spans="1:8" ht="15" thickBot="1">
      <c r="A341" s="61" t="s">
        <v>109</v>
      </c>
      <c r="B341" s="93" t="s">
        <v>184</v>
      </c>
      <c r="C341" s="66">
        <v>5</v>
      </c>
      <c r="D341" s="66">
        <v>3.4</v>
      </c>
      <c r="E341" s="66">
        <f>D341</f>
        <v>3.4</v>
      </c>
      <c r="F341" s="66"/>
      <c r="G341" s="11">
        <f t="shared" si="53"/>
        <v>11.600000000000001</v>
      </c>
      <c r="H341" s="6" t="str">
        <f t="shared" si="54"/>
        <v/>
      </c>
    </row>
    <row r="342" spans="1:8">
      <c r="A342" s="60" t="s">
        <v>93</v>
      </c>
      <c r="B342" s="71" t="s">
        <v>185</v>
      </c>
      <c r="C342" s="6">
        <v>5</v>
      </c>
      <c r="D342" s="6">
        <v>3.5</v>
      </c>
      <c r="E342" s="66">
        <v>3.5</v>
      </c>
      <c r="F342" s="66">
        <v>0</v>
      </c>
      <c r="G342" s="11">
        <f t="shared" si="53"/>
        <v>11.5</v>
      </c>
      <c r="H342" s="6" t="str">
        <f t="shared" si="54"/>
        <v/>
      </c>
    </row>
    <row r="343" spans="1:8">
      <c r="A343" s="60" t="s">
        <v>124</v>
      </c>
      <c r="B343" s="69" t="s">
        <v>185</v>
      </c>
      <c r="C343" s="66">
        <v>5</v>
      </c>
      <c r="D343" s="66">
        <v>3.6</v>
      </c>
      <c r="E343" s="66">
        <v>3.6</v>
      </c>
      <c r="F343" s="66">
        <v>0</v>
      </c>
      <c r="G343" s="11">
        <f t="shared" si="53"/>
        <v>11.399999999999999</v>
      </c>
      <c r="H343" s="6" t="str">
        <f t="shared" si="54"/>
        <v/>
      </c>
    </row>
    <row r="344" spans="1:8" ht="15" thickBot="1">
      <c r="A344" s="61" t="s">
        <v>72</v>
      </c>
      <c r="B344" s="69" t="s">
        <v>185</v>
      </c>
      <c r="C344" s="66">
        <v>5</v>
      </c>
      <c r="D344" s="66">
        <v>3.7</v>
      </c>
      <c r="E344" s="66">
        <v>3.7</v>
      </c>
      <c r="F344" s="66">
        <v>0</v>
      </c>
      <c r="G344" s="11">
        <f t="shared" si="53"/>
        <v>11.3</v>
      </c>
      <c r="H344" s="6" t="str">
        <f t="shared" si="54"/>
        <v/>
      </c>
    </row>
    <row r="345" spans="1:8" ht="15" thickBot="1">
      <c r="A345" s="73" t="s">
        <v>121</v>
      </c>
      <c r="B345" s="93" t="s">
        <v>150</v>
      </c>
      <c r="C345" s="66">
        <v>5</v>
      </c>
      <c r="D345" s="66">
        <v>3.7</v>
      </c>
      <c r="E345" s="66">
        <f>D345</f>
        <v>3.7</v>
      </c>
      <c r="F345" s="66"/>
      <c r="G345" s="11">
        <f t="shared" si="53"/>
        <v>11.3</v>
      </c>
      <c r="H345" s="6" t="str">
        <f t="shared" si="54"/>
        <v/>
      </c>
    </row>
    <row r="346" spans="1:8">
      <c r="A346" s="72" t="s">
        <v>85</v>
      </c>
      <c r="B346" s="69" t="s">
        <v>185</v>
      </c>
      <c r="C346" s="66">
        <v>5</v>
      </c>
      <c r="D346" s="66">
        <v>4.5999999999999996</v>
      </c>
      <c r="E346" s="66">
        <v>4.5999999999999996</v>
      </c>
      <c r="F346" s="66">
        <v>0</v>
      </c>
      <c r="G346" s="11">
        <f t="shared" si="53"/>
        <v>10.4</v>
      </c>
      <c r="H346" s="6" t="str">
        <f t="shared" si="54"/>
        <v/>
      </c>
    </row>
    <row r="347" spans="1:8">
      <c r="A347" s="60" t="s">
        <v>127</v>
      </c>
      <c r="B347" s="69" t="s">
        <v>185</v>
      </c>
      <c r="C347" s="66">
        <v>5.3</v>
      </c>
      <c r="D347" s="66">
        <v>5</v>
      </c>
      <c r="E347" s="66">
        <f>D347</f>
        <v>5</v>
      </c>
      <c r="F347" s="66">
        <v>0</v>
      </c>
      <c r="G347" s="11">
        <f t="shared" si="53"/>
        <v>10.3</v>
      </c>
      <c r="H347" s="6" t="str">
        <f t="shared" si="54"/>
        <v/>
      </c>
    </row>
    <row r="348" spans="1:8" ht="15" thickBot="1">
      <c r="A348" s="174" t="s">
        <v>89</v>
      </c>
      <c r="B348" s="69" t="s">
        <v>185</v>
      </c>
      <c r="C348" s="66">
        <v>0</v>
      </c>
      <c r="D348" s="66">
        <v>0</v>
      </c>
      <c r="E348" s="66">
        <v>0</v>
      </c>
      <c r="F348" s="66">
        <v>0</v>
      </c>
      <c r="G348" s="173">
        <f t="shared" si="53"/>
        <v>10</v>
      </c>
      <c r="H348" s="6" t="str">
        <f t="shared" si="54"/>
        <v/>
      </c>
    </row>
    <row r="349" spans="1:8" hidden="1">
      <c r="A349" s="90" t="s">
        <v>220</v>
      </c>
      <c r="B349" s="92"/>
      <c r="C349" s="80"/>
      <c r="D349" s="80"/>
      <c r="E349" s="80"/>
      <c r="F349" s="80"/>
      <c r="G349" s="80"/>
      <c r="H349" s="80"/>
    </row>
    <row r="350" spans="1:8">
      <c r="B350" s="68"/>
      <c r="C350" s="9"/>
      <c r="D350" s="9" t="s">
        <v>15</v>
      </c>
      <c r="E350" s="9" t="s">
        <v>15</v>
      </c>
      <c r="F350" s="9"/>
      <c r="G350" s="10"/>
      <c r="H350" s="9"/>
    </row>
    <row r="351" spans="1:8">
      <c r="A351" s="114" t="s">
        <v>223</v>
      </c>
      <c r="B351" s="124"/>
      <c r="C351" s="102" t="s">
        <v>0</v>
      </c>
      <c r="D351" s="102" t="s">
        <v>16</v>
      </c>
      <c r="E351" s="102" t="s">
        <v>17</v>
      </c>
      <c r="F351" s="102" t="s">
        <v>14</v>
      </c>
      <c r="G351" s="113" t="s">
        <v>1</v>
      </c>
      <c r="H351" s="102" t="s">
        <v>2</v>
      </c>
    </row>
    <row r="352" spans="1:8">
      <c r="A352" s="60" t="s">
        <v>100</v>
      </c>
      <c r="B352" s="65" t="s">
        <v>211</v>
      </c>
      <c r="C352" s="66">
        <v>5</v>
      </c>
      <c r="D352" s="66">
        <v>0.6</v>
      </c>
      <c r="E352" s="66">
        <f t="shared" ref="E352:E361" si="55">D352</f>
        <v>0.6</v>
      </c>
      <c r="F352" s="66"/>
      <c r="G352" s="11">
        <f t="shared" ref="G352:G361" si="56">C352+(20-D352-E352-2*F352)/2</f>
        <v>14.399999999999999</v>
      </c>
      <c r="H352" s="6" t="str">
        <f t="shared" ref="H352:H361" si="57">IFERROR(RANK(G352,$G$39:$G$48),"")</f>
        <v/>
      </c>
    </row>
    <row r="353" spans="1:8">
      <c r="A353" s="60" t="s">
        <v>117</v>
      </c>
      <c r="B353" s="65" t="s">
        <v>169</v>
      </c>
      <c r="C353" s="66">
        <v>5.3</v>
      </c>
      <c r="D353" s="66">
        <v>1</v>
      </c>
      <c r="E353" s="66">
        <f t="shared" si="55"/>
        <v>1</v>
      </c>
      <c r="F353" s="66"/>
      <c r="G353" s="11">
        <f t="shared" si="56"/>
        <v>14.3</v>
      </c>
      <c r="H353" s="6" t="str">
        <f t="shared" si="57"/>
        <v/>
      </c>
    </row>
    <row r="354" spans="1:8">
      <c r="A354" s="60" t="s">
        <v>35</v>
      </c>
      <c r="B354" s="65" t="s">
        <v>211</v>
      </c>
      <c r="C354" s="66">
        <v>5</v>
      </c>
      <c r="D354" s="66">
        <v>0.8</v>
      </c>
      <c r="E354" s="66">
        <f t="shared" si="55"/>
        <v>0.8</v>
      </c>
      <c r="F354" s="66"/>
      <c r="G354" s="11">
        <f t="shared" si="56"/>
        <v>14.2</v>
      </c>
      <c r="H354" s="6" t="str">
        <f t="shared" si="57"/>
        <v/>
      </c>
    </row>
    <row r="355" spans="1:8" ht="15" thickBot="1">
      <c r="A355" s="61" t="s">
        <v>48</v>
      </c>
      <c r="B355" s="65" t="s">
        <v>173</v>
      </c>
      <c r="C355" s="66">
        <v>5.3</v>
      </c>
      <c r="D355" s="66">
        <v>1.1000000000000001</v>
      </c>
      <c r="E355" s="66">
        <f t="shared" si="55"/>
        <v>1.1000000000000001</v>
      </c>
      <c r="F355" s="66"/>
      <c r="G355" s="11">
        <f t="shared" si="56"/>
        <v>14.2</v>
      </c>
      <c r="H355" s="6" t="str">
        <f t="shared" si="57"/>
        <v/>
      </c>
    </row>
    <row r="356" spans="1:8">
      <c r="A356" s="60" t="s">
        <v>108</v>
      </c>
      <c r="B356" s="65" t="s">
        <v>169</v>
      </c>
      <c r="C356" s="66">
        <v>5</v>
      </c>
      <c r="D356" s="66">
        <v>1</v>
      </c>
      <c r="E356" s="66">
        <f t="shared" si="55"/>
        <v>1</v>
      </c>
      <c r="F356" s="66"/>
      <c r="G356" s="11">
        <f t="shared" si="56"/>
        <v>14</v>
      </c>
      <c r="H356" s="6" t="str">
        <f t="shared" si="57"/>
        <v/>
      </c>
    </row>
    <row r="357" spans="1:8">
      <c r="A357" s="60" t="s">
        <v>53</v>
      </c>
      <c r="B357" s="65" t="s">
        <v>211</v>
      </c>
      <c r="C357" s="66">
        <v>5</v>
      </c>
      <c r="D357" s="66">
        <v>1.1000000000000001</v>
      </c>
      <c r="E357" s="66">
        <f t="shared" si="55"/>
        <v>1.1000000000000001</v>
      </c>
      <c r="F357" s="66"/>
      <c r="G357" s="11">
        <f t="shared" si="56"/>
        <v>13.899999999999999</v>
      </c>
      <c r="H357" s="6">
        <f t="shared" si="57"/>
        <v>1</v>
      </c>
    </row>
    <row r="358" spans="1:8">
      <c r="A358" s="60" t="s">
        <v>119</v>
      </c>
      <c r="B358" s="65" t="s">
        <v>169</v>
      </c>
      <c r="C358" s="66">
        <v>5.3</v>
      </c>
      <c r="D358" s="66">
        <v>1.5</v>
      </c>
      <c r="E358" s="66">
        <f t="shared" si="55"/>
        <v>1.5</v>
      </c>
      <c r="F358" s="66"/>
      <c r="G358" s="11">
        <f t="shared" si="56"/>
        <v>13.8</v>
      </c>
      <c r="H358" s="6" t="str">
        <f t="shared" si="57"/>
        <v/>
      </c>
    </row>
    <row r="359" spans="1:8">
      <c r="A359" s="60" t="s">
        <v>113</v>
      </c>
      <c r="B359" s="65" t="s">
        <v>167</v>
      </c>
      <c r="C359" s="66">
        <v>5.3</v>
      </c>
      <c r="D359" s="66">
        <v>1.8</v>
      </c>
      <c r="E359" s="66">
        <f t="shared" si="55"/>
        <v>1.8</v>
      </c>
      <c r="F359" s="66"/>
      <c r="G359" s="11">
        <f t="shared" si="56"/>
        <v>13.5</v>
      </c>
      <c r="H359" s="6">
        <f t="shared" si="57"/>
        <v>2</v>
      </c>
    </row>
    <row r="360" spans="1:8">
      <c r="A360" s="60" t="s">
        <v>29</v>
      </c>
      <c r="B360" s="65" t="s">
        <v>211</v>
      </c>
      <c r="C360" s="66">
        <v>5</v>
      </c>
      <c r="D360" s="66">
        <v>1.7</v>
      </c>
      <c r="E360" s="66">
        <f t="shared" si="55"/>
        <v>1.7</v>
      </c>
      <c r="F360" s="66"/>
      <c r="G360" s="11">
        <f t="shared" si="56"/>
        <v>13.3</v>
      </c>
      <c r="H360" s="6" t="str">
        <f t="shared" si="57"/>
        <v/>
      </c>
    </row>
    <row r="361" spans="1:8" ht="15" thickBot="1">
      <c r="A361" s="61" t="s">
        <v>114</v>
      </c>
      <c r="B361" s="65" t="s">
        <v>169</v>
      </c>
      <c r="C361" s="66">
        <v>5.3</v>
      </c>
      <c r="D361" s="66">
        <v>2</v>
      </c>
      <c r="E361" s="66">
        <f t="shared" si="55"/>
        <v>2</v>
      </c>
      <c r="F361" s="66"/>
      <c r="G361" s="11">
        <f t="shared" si="56"/>
        <v>13.3</v>
      </c>
      <c r="H361" s="6" t="str">
        <f t="shared" si="57"/>
        <v/>
      </c>
    </row>
    <row r="362" spans="1:8" hidden="1">
      <c r="A362" s="90" t="s">
        <v>220</v>
      </c>
      <c r="B362" s="92"/>
      <c r="C362" s="80"/>
      <c r="D362" s="80"/>
      <c r="E362" s="80"/>
      <c r="F362" s="80"/>
      <c r="G362" s="80"/>
      <c r="H362" s="80"/>
    </row>
    <row r="363" spans="1:8">
      <c r="B363" s="68"/>
      <c r="C363" s="9"/>
      <c r="D363" s="9" t="s">
        <v>15</v>
      </c>
      <c r="E363" s="9" t="s">
        <v>15</v>
      </c>
      <c r="F363" s="9"/>
      <c r="G363" s="10"/>
      <c r="H363" s="9"/>
    </row>
    <row r="364" spans="1:8">
      <c r="A364" s="114" t="s">
        <v>221</v>
      </c>
      <c r="B364" s="124"/>
      <c r="C364" s="102" t="s">
        <v>0</v>
      </c>
      <c r="D364" s="102" t="s">
        <v>16</v>
      </c>
      <c r="E364" s="102" t="s">
        <v>17</v>
      </c>
      <c r="F364" s="102" t="s">
        <v>14</v>
      </c>
      <c r="G364" s="113" t="s">
        <v>1</v>
      </c>
      <c r="H364" s="102" t="s">
        <v>2</v>
      </c>
    </row>
    <row r="365" spans="1:8">
      <c r="A365" s="60" t="s">
        <v>32</v>
      </c>
      <c r="B365" s="69" t="s">
        <v>222</v>
      </c>
      <c r="C365" s="66">
        <v>5.6</v>
      </c>
      <c r="D365" s="66">
        <v>0.4</v>
      </c>
      <c r="E365" s="66">
        <v>0.4</v>
      </c>
      <c r="F365" s="66">
        <v>0</v>
      </c>
      <c r="G365" s="11">
        <f t="shared" ref="G365:G383" si="58">C365+(20-D365-E365-2*F365)/2</f>
        <v>15.200000000000001</v>
      </c>
      <c r="H365" s="6" t="str">
        <f t="shared" ref="H365:H383" si="59">IFERROR(RANK(G365,$G$52:$G$70),"")</f>
        <v/>
      </c>
    </row>
    <row r="366" spans="1:8">
      <c r="A366" s="60" t="s">
        <v>49</v>
      </c>
      <c r="B366" s="69" t="s">
        <v>222</v>
      </c>
      <c r="C366" s="66">
        <v>5.6</v>
      </c>
      <c r="D366" s="66">
        <v>1.2</v>
      </c>
      <c r="E366" s="66">
        <v>1.2</v>
      </c>
      <c r="F366" s="66">
        <v>0</v>
      </c>
      <c r="G366" s="11">
        <f t="shared" si="58"/>
        <v>14.4</v>
      </c>
      <c r="H366" s="6" t="str">
        <f t="shared" si="59"/>
        <v/>
      </c>
    </row>
    <row r="367" spans="1:8">
      <c r="A367" s="60" t="s">
        <v>18</v>
      </c>
      <c r="B367" s="69" t="s">
        <v>156</v>
      </c>
      <c r="C367" s="66">
        <v>5</v>
      </c>
      <c r="D367" s="66">
        <v>0.7</v>
      </c>
      <c r="E367" s="66">
        <f>D367</f>
        <v>0.7</v>
      </c>
      <c r="F367" s="66"/>
      <c r="G367" s="11">
        <f t="shared" si="58"/>
        <v>14.3</v>
      </c>
      <c r="H367" s="6" t="str">
        <f t="shared" si="59"/>
        <v/>
      </c>
    </row>
    <row r="368" spans="1:8">
      <c r="A368" s="60" t="s">
        <v>123</v>
      </c>
      <c r="B368" s="69" t="s">
        <v>148</v>
      </c>
      <c r="C368" s="66">
        <v>5.3</v>
      </c>
      <c r="D368" s="66">
        <v>1</v>
      </c>
      <c r="E368" s="66">
        <f>D368</f>
        <v>1</v>
      </c>
      <c r="F368" s="66"/>
      <c r="G368" s="11">
        <f t="shared" si="58"/>
        <v>14.3</v>
      </c>
      <c r="H368" s="6" t="str">
        <f t="shared" si="59"/>
        <v/>
      </c>
    </row>
    <row r="369" spans="1:8">
      <c r="A369" s="60" t="s">
        <v>81</v>
      </c>
      <c r="B369" s="69" t="s">
        <v>149</v>
      </c>
      <c r="C369" s="66">
        <v>5.3</v>
      </c>
      <c r="D369" s="66">
        <v>1.1000000000000001</v>
      </c>
      <c r="E369" s="66">
        <f>D369</f>
        <v>1.1000000000000001</v>
      </c>
      <c r="F369" s="66"/>
      <c r="G369" s="11">
        <f t="shared" si="58"/>
        <v>14.2</v>
      </c>
      <c r="H369" s="6" t="str">
        <f t="shared" si="59"/>
        <v/>
      </c>
    </row>
    <row r="370" spans="1:8">
      <c r="A370" s="60" t="s">
        <v>61</v>
      </c>
      <c r="B370" s="69" t="s">
        <v>186</v>
      </c>
      <c r="C370" s="66">
        <v>5.3</v>
      </c>
      <c r="D370" s="66">
        <v>1.3</v>
      </c>
      <c r="E370" s="66">
        <v>1.3</v>
      </c>
      <c r="F370" s="66">
        <v>0</v>
      </c>
      <c r="G370" s="11">
        <f t="shared" si="58"/>
        <v>14</v>
      </c>
      <c r="H370" s="6" t="str">
        <f t="shared" si="59"/>
        <v/>
      </c>
    </row>
    <row r="371" spans="1:8">
      <c r="A371" s="60" t="s">
        <v>54</v>
      </c>
      <c r="B371" s="69" t="s">
        <v>156</v>
      </c>
      <c r="C371" s="66">
        <v>5</v>
      </c>
      <c r="D371" s="66">
        <v>1.1000000000000001</v>
      </c>
      <c r="E371" s="66">
        <f t="shared" ref="E371:E377" si="60">D371</f>
        <v>1.1000000000000001</v>
      </c>
      <c r="F371" s="66"/>
      <c r="G371" s="11">
        <f t="shared" si="58"/>
        <v>13.899999999999999</v>
      </c>
      <c r="H371" s="6" t="str">
        <f t="shared" si="59"/>
        <v/>
      </c>
    </row>
    <row r="372" spans="1:8" ht="15" thickBot="1">
      <c r="A372" s="61" t="s">
        <v>66</v>
      </c>
      <c r="B372" s="69" t="s">
        <v>148</v>
      </c>
      <c r="C372" s="66">
        <v>4.7</v>
      </c>
      <c r="D372" s="66">
        <v>1</v>
      </c>
      <c r="E372" s="66">
        <f t="shared" si="60"/>
        <v>1</v>
      </c>
      <c r="F372" s="66"/>
      <c r="G372" s="11">
        <f t="shared" si="58"/>
        <v>13.7</v>
      </c>
      <c r="H372" s="6" t="str">
        <f t="shared" si="59"/>
        <v/>
      </c>
    </row>
    <row r="373" spans="1:8" ht="15" thickBot="1">
      <c r="A373" s="73" t="s">
        <v>80</v>
      </c>
      <c r="B373" s="69" t="s">
        <v>148</v>
      </c>
      <c r="C373" s="66">
        <v>4.7</v>
      </c>
      <c r="D373" s="66">
        <v>1</v>
      </c>
      <c r="E373" s="66">
        <f t="shared" si="60"/>
        <v>1</v>
      </c>
      <c r="F373" s="66"/>
      <c r="G373" s="11">
        <f t="shared" si="58"/>
        <v>13.7</v>
      </c>
      <c r="H373" s="6" t="str">
        <f t="shared" si="59"/>
        <v/>
      </c>
    </row>
    <row r="374" spans="1:8">
      <c r="A374" s="60" t="s">
        <v>34</v>
      </c>
      <c r="B374" s="69" t="s">
        <v>156</v>
      </c>
      <c r="C374" s="66">
        <v>5</v>
      </c>
      <c r="D374" s="66">
        <v>1.4</v>
      </c>
      <c r="E374" s="66">
        <f t="shared" si="60"/>
        <v>1.4</v>
      </c>
      <c r="F374" s="66"/>
      <c r="G374" s="11">
        <f t="shared" si="58"/>
        <v>13.600000000000001</v>
      </c>
      <c r="H374" s="6" t="str">
        <f t="shared" si="59"/>
        <v/>
      </c>
    </row>
    <row r="375" spans="1:8">
      <c r="A375" s="60" t="s">
        <v>106</v>
      </c>
      <c r="B375" s="69" t="s">
        <v>156</v>
      </c>
      <c r="C375" s="66">
        <v>5</v>
      </c>
      <c r="D375" s="66">
        <v>1.4</v>
      </c>
      <c r="E375" s="66">
        <f t="shared" si="60"/>
        <v>1.4</v>
      </c>
      <c r="F375" s="66"/>
      <c r="G375" s="11">
        <f t="shared" si="58"/>
        <v>13.600000000000001</v>
      </c>
      <c r="H375" s="6" t="str">
        <f t="shared" si="59"/>
        <v/>
      </c>
    </row>
    <row r="376" spans="1:8">
      <c r="A376" s="60" t="s">
        <v>87</v>
      </c>
      <c r="B376" s="69" t="s">
        <v>148</v>
      </c>
      <c r="C376" s="66">
        <v>5.3</v>
      </c>
      <c r="D376" s="66">
        <v>2.2000000000000002</v>
      </c>
      <c r="E376" s="66">
        <f t="shared" si="60"/>
        <v>2.2000000000000002</v>
      </c>
      <c r="F376" s="66"/>
      <c r="G376" s="11">
        <f t="shared" si="58"/>
        <v>13.100000000000001</v>
      </c>
      <c r="H376" s="6" t="str">
        <f t="shared" si="59"/>
        <v/>
      </c>
    </row>
    <row r="377" spans="1:8">
      <c r="A377" s="60" t="s">
        <v>104</v>
      </c>
      <c r="B377" s="69" t="s">
        <v>156</v>
      </c>
      <c r="C377" s="66">
        <v>5</v>
      </c>
      <c r="D377" s="66">
        <v>2</v>
      </c>
      <c r="E377" s="66">
        <f t="shared" si="60"/>
        <v>2</v>
      </c>
      <c r="F377" s="66"/>
      <c r="G377" s="11">
        <f t="shared" si="58"/>
        <v>13</v>
      </c>
      <c r="H377" s="6" t="str">
        <f t="shared" si="59"/>
        <v/>
      </c>
    </row>
    <row r="378" spans="1:8" ht="15" thickBot="1">
      <c r="A378" s="61" t="s">
        <v>129</v>
      </c>
      <c r="B378" s="69" t="s">
        <v>186</v>
      </c>
      <c r="C378" s="66">
        <v>5.3</v>
      </c>
      <c r="D378" s="66">
        <v>2.4</v>
      </c>
      <c r="E378" s="66">
        <v>2.4</v>
      </c>
      <c r="F378" s="66">
        <v>0</v>
      </c>
      <c r="G378" s="11">
        <f t="shared" si="58"/>
        <v>12.9</v>
      </c>
      <c r="H378" s="6" t="str">
        <f t="shared" si="59"/>
        <v/>
      </c>
    </row>
    <row r="379" spans="1:8">
      <c r="A379" s="72" t="s">
        <v>97</v>
      </c>
      <c r="B379" s="69" t="s">
        <v>186</v>
      </c>
      <c r="C379" s="66">
        <v>5</v>
      </c>
      <c r="D379" s="66">
        <v>2.1</v>
      </c>
      <c r="E379" s="66">
        <v>2.1</v>
      </c>
      <c r="F379" s="66">
        <v>0</v>
      </c>
      <c r="G379" s="11">
        <f t="shared" si="58"/>
        <v>12.899999999999999</v>
      </c>
      <c r="H379" s="6">
        <f t="shared" si="59"/>
        <v>6</v>
      </c>
    </row>
    <row r="380" spans="1:8">
      <c r="A380" s="60" t="s">
        <v>98</v>
      </c>
      <c r="B380" s="69" t="s">
        <v>186</v>
      </c>
      <c r="C380" s="66">
        <v>5</v>
      </c>
      <c r="D380" s="66">
        <v>2.5</v>
      </c>
      <c r="E380" s="66">
        <v>2.5</v>
      </c>
      <c r="F380" s="66">
        <v>0</v>
      </c>
      <c r="G380" s="11">
        <f t="shared" si="58"/>
        <v>12.5</v>
      </c>
      <c r="H380" s="6" t="str">
        <f t="shared" si="59"/>
        <v/>
      </c>
    </row>
    <row r="381" spans="1:8">
      <c r="A381" s="60" t="s">
        <v>130</v>
      </c>
      <c r="B381" s="69" t="s">
        <v>222</v>
      </c>
      <c r="C381" s="66">
        <v>5.3</v>
      </c>
      <c r="D381" s="66">
        <v>2.8</v>
      </c>
      <c r="E381" s="66">
        <v>2.8</v>
      </c>
      <c r="F381" s="66">
        <v>0</v>
      </c>
      <c r="G381" s="11">
        <f t="shared" si="58"/>
        <v>12.5</v>
      </c>
      <c r="H381" s="6" t="str">
        <f t="shared" si="59"/>
        <v/>
      </c>
    </row>
    <row r="382" spans="1:8">
      <c r="A382" s="60" t="s">
        <v>68</v>
      </c>
      <c r="B382" s="69" t="s">
        <v>148</v>
      </c>
      <c r="C382" s="66">
        <v>4.7</v>
      </c>
      <c r="D382" s="66">
        <v>2.4</v>
      </c>
      <c r="E382" s="66">
        <f>D382</f>
        <v>2.4</v>
      </c>
      <c r="F382" s="66"/>
      <c r="G382" s="11">
        <f t="shared" si="58"/>
        <v>12.3</v>
      </c>
      <c r="H382" s="6" t="str">
        <f t="shared" si="59"/>
        <v/>
      </c>
    </row>
    <row r="383" spans="1:8" ht="15" thickBot="1">
      <c r="A383" s="61" t="s">
        <v>76</v>
      </c>
      <c r="B383" s="69" t="s">
        <v>186</v>
      </c>
      <c r="C383" s="66">
        <v>5</v>
      </c>
      <c r="D383" s="66">
        <v>3.4</v>
      </c>
      <c r="E383" s="66">
        <v>3.4</v>
      </c>
      <c r="F383" s="66">
        <v>0</v>
      </c>
      <c r="G383" s="11">
        <f t="shared" si="58"/>
        <v>11.600000000000001</v>
      </c>
      <c r="H383" s="6" t="str">
        <f t="shared" si="59"/>
        <v/>
      </c>
    </row>
    <row r="384" spans="1:8" s="9" customFormat="1">
      <c r="A384" s="81"/>
      <c r="B384" s="176"/>
    </row>
    <row r="385" spans="1:8">
      <c r="A385" s="64" t="s">
        <v>224</v>
      </c>
      <c r="B385" s="68"/>
      <c r="C385" s="9"/>
      <c r="D385" s="9" t="s">
        <v>15</v>
      </c>
      <c r="E385" s="9" t="s">
        <v>15</v>
      </c>
      <c r="F385" s="9"/>
      <c r="G385" s="10"/>
      <c r="H385" s="9"/>
    </row>
    <row r="386" spans="1:8">
      <c r="A386" s="102"/>
      <c r="B386" s="124"/>
      <c r="C386" s="102" t="s">
        <v>0</v>
      </c>
      <c r="D386" s="102" t="s">
        <v>16</v>
      </c>
      <c r="E386" s="102" t="s">
        <v>17</v>
      </c>
      <c r="F386" s="102" t="s">
        <v>14</v>
      </c>
      <c r="G386" s="113" t="s">
        <v>1</v>
      </c>
      <c r="H386" s="102" t="s">
        <v>2</v>
      </c>
    </row>
    <row r="387" spans="1:8">
      <c r="A387" s="60" t="s">
        <v>24</v>
      </c>
      <c r="B387" s="65" t="s">
        <v>212</v>
      </c>
      <c r="C387" s="175">
        <v>5</v>
      </c>
      <c r="D387" s="66">
        <v>0.6</v>
      </c>
      <c r="E387" s="66">
        <f t="shared" ref="E387:E396" si="61">D387</f>
        <v>0.6</v>
      </c>
      <c r="F387" s="66"/>
      <c r="G387" s="11">
        <f t="shared" ref="G387:G396" si="62">C387+(20-D387-E387-2*F387)/2</f>
        <v>14.399999999999999</v>
      </c>
      <c r="H387" s="6" t="str">
        <f t="shared" ref="H387:H396" si="63">IFERROR(RANK(G387,$G$74:$G$83),"")</f>
        <v/>
      </c>
    </row>
    <row r="388" spans="1:8">
      <c r="A388" s="60" t="s">
        <v>21</v>
      </c>
      <c r="B388" s="65" t="s">
        <v>214</v>
      </c>
      <c r="C388" s="175">
        <v>5.3</v>
      </c>
      <c r="D388" s="66">
        <v>1</v>
      </c>
      <c r="E388" s="66">
        <f t="shared" si="61"/>
        <v>1</v>
      </c>
      <c r="F388" s="66"/>
      <c r="G388" s="11">
        <f t="shared" si="62"/>
        <v>14.3</v>
      </c>
      <c r="H388" s="6" t="str">
        <f t="shared" si="63"/>
        <v/>
      </c>
    </row>
    <row r="389" spans="1:8">
      <c r="A389" s="60" t="s">
        <v>51</v>
      </c>
      <c r="B389" s="65" t="s">
        <v>195</v>
      </c>
      <c r="C389" s="175">
        <v>5.3</v>
      </c>
      <c r="D389" s="66">
        <v>1.2</v>
      </c>
      <c r="E389" s="66">
        <f t="shared" si="61"/>
        <v>1.2</v>
      </c>
      <c r="F389" s="66"/>
      <c r="G389" s="11">
        <f t="shared" si="62"/>
        <v>14.100000000000001</v>
      </c>
      <c r="H389" s="6" t="str">
        <f t="shared" si="63"/>
        <v/>
      </c>
    </row>
    <row r="390" spans="1:8">
      <c r="A390" s="60" t="s">
        <v>10</v>
      </c>
      <c r="B390" s="65" t="s">
        <v>212</v>
      </c>
      <c r="C390" s="175">
        <v>5</v>
      </c>
      <c r="D390" s="66">
        <v>1</v>
      </c>
      <c r="E390" s="66">
        <f t="shared" si="61"/>
        <v>1</v>
      </c>
      <c r="F390" s="66"/>
      <c r="G390" s="11">
        <f t="shared" si="62"/>
        <v>14</v>
      </c>
      <c r="H390" s="6" t="str">
        <f t="shared" si="63"/>
        <v/>
      </c>
    </row>
    <row r="391" spans="1:8">
      <c r="A391" s="60" t="s">
        <v>38</v>
      </c>
      <c r="B391" s="65" t="s">
        <v>174</v>
      </c>
      <c r="C391" s="175">
        <v>5.3</v>
      </c>
      <c r="D391" s="66">
        <v>1.4</v>
      </c>
      <c r="E391" s="66">
        <f t="shared" si="61"/>
        <v>1.4</v>
      </c>
      <c r="F391" s="66"/>
      <c r="G391" s="11">
        <f t="shared" si="62"/>
        <v>13.900000000000002</v>
      </c>
      <c r="H391" s="6" t="str">
        <f t="shared" si="63"/>
        <v/>
      </c>
    </row>
    <row r="392" spans="1:8">
      <c r="A392" s="60" t="s">
        <v>103</v>
      </c>
      <c r="B392" s="65" t="s">
        <v>212</v>
      </c>
      <c r="C392" s="175">
        <v>5</v>
      </c>
      <c r="D392" s="66">
        <v>1.2</v>
      </c>
      <c r="E392" s="66">
        <f t="shared" si="61"/>
        <v>1.2</v>
      </c>
      <c r="F392" s="66"/>
      <c r="G392" s="11">
        <f t="shared" si="62"/>
        <v>13.8</v>
      </c>
      <c r="H392" s="6" t="str">
        <f t="shared" si="63"/>
        <v/>
      </c>
    </row>
    <row r="393" spans="1:8" ht="15" thickBot="1">
      <c r="A393" s="61" t="s">
        <v>47</v>
      </c>
      <c r="B393" s="65" t="s">
        <v>172</v>
      </c>
      <c r="C393" s="175">
        <v>5.3</v>
      </c>
      <c r="D393" s="66">
        <v>1.5</v>
      </c>
      <c r="E393" s="66">
        <f t="shared" si="61"/>
        <v>1.5</v>
      </c>
      <c r="F393" s="66"/>
      <c r="G393" s="11">
        <f t="shared" si="62"/>
        <v>13.8</v>
      </c>
      <c r="H393" s="6" t="str">
        <f t="shared" si="63"/>
        <v/>
      </c>
    </row>
    <row r="394" spans="1:8">
      <c r="A394" s="72" t="s">
        <v>131</v>
      </c>
      <c r="B394" s="65" t="s">
        <v>168</v>
      </c>
      <c r="C394" s="175">
        <v>5.3</v>
      </c>
      <c r="D394" s="66">
        <v>1.5</v>
      </c>
      <c r="E394" s="66">
        <f t="shared" si="61"/>
        <v>1.5</v>
      </c>
      <c r="F394" s="66"/>
      <c r="G394" s="11">
        <f t="shared" si="62"/>
        <v>13.8</v>
      </c>
      <c r="H394" s="6" t="str">
        <f t="shared" si="63"/>
        <v/>
      </c>
    </row>
    <row r="395" spans="1:8">
      <c r="A395" s="62" t="s">
        <v>30</v>
      </c>
      <c r="B395" s="65" t="s">
        <v>214</v>
      </c>
      <c r="C395" s="175">
        <v>5.3</v>
      </c>
      <c r="D395" s="66">
        <v>1.7</v>
      </c>
      <c r="E395" s="66">
        <f t="shared" si="61"/>
        <v>1.7</v>
      </c>
      <c r="F395" s="66"/>
      <c r="G395" s="11">
        <f t="shared" si="62"/>
        <v>13.600000000000001</v>
      </c>
      <c r="H395" s="6" t="str">
        <f t="shared" si="63"/>
        <v/>
      </c>
    </row>
    <row r="396" spans="1:8" ht="15" thickBot="1">
      <c r="A396" s="61" t="s">
        <v>36</v>
      </c>
      <c r="B396" s="65" t="s">
        <v>212</v>
      </c>
      <c r="C396" s="175">
        <v>5</v>
      </c>
      <c r="D396" s="66">
        <v>2.1</v>
      </c>
      <c r="E396" s="66">
        <f t="shared" si="61"/>
        <v>2.1</v>
      </c>
      <c r="F396" s="66"/>
      <c r="G396" s="11">
        <f t="shared" si="62"/>
        <v>12.899999999999999</v>
      </c>
      <c r="H396" s="6" t="str">
        <f t="shared" si="63"/>
        <v/>
      </c>
    </row>
    <row r="397" spans="1:8" s="9" customFormat="1">
      <c r="A397" s="81"/>
      <c r="B397" s="176"/>
    </row>
    <row r="398" spans="1:8">
      <c r="B398" s="68"/>
      <c r="C398" s="9"/>
      <c r="D398" s="9" t="s">
        <v>15</v>
      </c>
      <c r="E398" s="9" t="s">
        <v>15</v>
      </c>
      <c r="F398" s="9"/>
      <c r="G398" s="10"/>
      <c r="H398" s="9"/>
    </row>
    <row r="399" spans="1:8">
      <c r="A399" s="114" t="s">
        <v>225</v>
      </c>
      <c r="B399" s="124"/>
      <c r="C399" s="102" t="s">
        <v>0</v>
      </c>
      <c r="D399" s="102" t="s">
        <v>16</v>
      </c>
      <c r="E399" s="102" t="s">
        <v>17</v>
      </c>
      <c r="F399" s="102" t="s">
        <v>14</v>
      </c>
      <c r="G399" s="113" t="s">
        <v>1</v>
      </c>
      <c r="H399" s="102" t="s">
        <v>2</v>
      </c>
    </row>
    <row r="400" spans="1:8">
      <c r="A400" s="60" t="s">
        <v>5</v>
      </c>
      <c r="B400" s="69" t="s">
        <v>226</v>
      </c>
      <c r="C400" s="66">
        <v>3.5</v>
      </c>
      <c r="D400" s="66">
        <v>0.4</v>
      </c>
      <c r="E400" s="66">
        <f t="shared" ref="E400:E405" si="64">D400</f>
        <v>0.4</v>
      </c>
      <c r="F400" s="66"/>
      <c r="G400" s="11">
        <f t="shared" ref="G400:G405" si="65">C400+(20-D400-E400-2*F400)/2</f>
        <v>13.100000000000001</v>
      </c>
      <c r="H400" s="6" t="str">
        <f t="shared" ref="H400:H405" si="66">IFERROR(RANK(G400,$G$87:$G$92),"")</f>
        <v/>
      </c>
    </row>
    <row r="401" spans="1:10">
      <c r="A401" s="60" t="s">
        <v>9</v>
      </c>
      <c r="B401" s="93" t="s">
        <v>162</v>
      </c>
      <c r="C401" s="66">
        <v>3.3</v>
      </c>
      <c r="D401" s="66">
        <v>1.1000000000000001</v>
      </c>
      <c r="E401" s="66">
        <f t="shared" si="64"/>
        <v>1.1000000000000001</v>
      </c>
      <c r="F401" s="66"/>
      <c r="G401" s="11">
        <f t="shared" si="65"/>
        <v>12.2</v>
      </c>
      <c r="H401" s="6" t="str">
        <f t="shared" si="66"/>
        <v/>
      </c>
    </row>
    <row r="402" spans="1:10">
      <c r="A402" s="60" t="s">
        <v>101</v>
      </c>
      <c r="B402" s="69" t="s">
        <v>162</v>
      </c>
      <c r="C402" s="66">
        <v>3.4</v>
      </c>
      <c r="D402" s="66">
        <v>1.3</v>
      </c>
      <c r="E402" s="66">
        <f t="shared" si="64"/>
        <v>1.3</v>
      </c>
      <c r="F402" s="66"/>
      <c r="G402" s="11">
        <f t="shared" si="65"/>
        <v>12.1</v>
      </c>
      <c r="H402" s="6" t="str">
        <f t="shared" si="66"/>
        <v/>
      </c>
    </row>
    <row r="403" spans="1:10">
      <c r="A403" s="60" t="s">
        <v>11</v>
      </c>
      <c r="B403" s="69" t="s">
        <v>162</v>
      </c>
      <c r="C403" s="66">
        <v>3.4</v>
      </c>
      <c r="D403" s="66">
        <v>1.3</v>
      </c>
      <c r="E403" s="66">
        <f t="shared" si="64"/>
        <v>1.3</v>
      </c>
      <c r="F403" s="66"/>
      <c r="G403" s="11">
        <f t="shared" si="65"/>
        <v>12.1</v>
      </c>
      <c r="H403" s="6" t="str">
        <f t="shared" si="66"/>
        <v/>
      </c>
    </row>
    <row r="404" spans="1:10" ht="15" thickBot="1">
      <c r="A404" s="61" t="s">
        <v>23</v>
      </c>
      <c r="B404" s="65" t="s">
        <v>162</v>
      </c>
      <c r="C404" s="66">
        <v>3.3</v>
      </c>
      <c r="D404" s="66">
        <v>1.6</v>
      </c>
      <c r="E404" s="66">
        <f t="shared" si="64"/>
        <v>1.6</v>
      </c>
      <c r="F404" s="66"/>
      <c r="G404" s="11">
        <f t="shared" si="65"/>
        <v>11.7</v>
      </c>
      <c r="H404" s="6" t="str">
        <f t="shared" si="66"/>
        <v/>
      </c>
    </row>
    <row r="405" spans="1:10">
      <c r="A405" s="62" t="s">
        <v>20</v>
      </c>
      <c r="B405" s="69" t="s">
        <v>162</v>
      </c>
      <c r="C405" s="66">
        <v>3.3</v>
      </c>
      <c r="D405" s="66">
        <v>2.1</v>
      </c>
      <c r="E405" s="66">
        <f t="shared" si="64"/>
        <v>2.1</v>
      </c>
      <c r="F405" s="66"/>
      <c r="G405" s="11">
        <f t="shared" si="65"/>
        <v>11.2</v>
      </c>
      <c r="H405" s="6" t="str">
        <f t="shared" si="66"/>
        <v/>
      </c>
    </row>
    <row r="406" spans="1:10" s="9" customFormat="1">
      <c r="A406" s="81"/>
      <c r="B406" s="176"/>
    </row>
    <row r="407" spans="1:10">
      <c r="B407" s="68"/>
      <c r="C407" s="9"/>
    </row>
    <row r="410" spans="1:10" s="12" customFormat="1">
      <c r="A410" s="18" t="s">
        <v>31</v>
      </c>
      <c r="B410" s="17"/>
      <c r="C410" s="32" t="s">
        <v>187</v>
      </c>
      <c r="D410" s="29"/>
      <c r="E410" s="29"/>
      <c r="F410" s="30"/>
      <c r="G410" s="28"/>
      <c r="H410" s="28"/>
      <c r="I410" s="28"/>
      <c r="J410" s="33"/>
    </row>
    <row r="411" spans="1:10" s="12" customFormat="1">
      <c r="A411" s="18"/>
      <c r="B411" s="17"/>
      <c r="C411" s="2"/>
      <c r="D411" s="2" t="s">
        <v>15</v>
      </c>
      <c r="E411" s="2" t="s">
        <v>15</v>
      </c>
      <c r="F411" s="2"/>
      <c r="G411" s="3"/>
      <c r="H411" s="2"/>
    </row>
    <row r="412" spans="1:10" s="12" customFormat="1">
      <c r="A412" s="123" t="s">
        <v>228</v>
      </c>
      <c r="B412" s="163"/>
      <c r="C412" s="121" t="s">
        <v>0</v>
      </c>
      <c r="D412" s="121" t="s">
        <v>16</v>
      </c>
      <c r="E412" s="121" t="s">
        <v>17</v>
      </c>
      <c r="F412" s="121" t="s">
        <v>14</v>
      </c>
      <c r="G412" s="122" t="s">
        <v>1</v>
      </c>
      <c r="H412" s="121" t="s">
        <v>2</v>
      </c>
    </row>
    <row r="413" spans="1:10" s="12" customFormat="1">
      <c r="A413" s="60" t="s">
        <v>139</v>
      </c>
      <c r="B413" s="19">
        <v>19</v>
      </c>
      <c r="C413" s="5">
        <v>10</v>
      </c>
      <c r="D413" s="5">
        <v>0.6</v>
      </c>
      <c r="E413" s="5">
        <f t="shared" ref="E413:E421" si="67">D413</f>
        <v>0.6</v>
      </c>
      <c r="F413" s="5"/>
      <c r="G413" s="21">
        <f t="shared" ref="G413:G421" si="68">C413+(20-D413-E413-2*F413)/2</f>
        <v>19.399999999999999</v>
      </c>
      <c r="H413" s="4">
        <v>1</v>
      </c>
    </row>
    <row r="414" spans="1:10" s="12" customFormat="1">
      <c r="A414" s="60" t="s">
        <v>132</v>
      </c>
      <c r="B414" s="19">
        <v>20</v>
      </c>
      <c r="C414" s="5">
        <v>10</v>
      </c>
      <c r="D414" s="5">
        <v>1.2</v>
      </c>
      <c r="E414" s="5">
        <f t="shared" si="67"/>
        <v>1.2</v>
      </c>
      <c r="F414" s="5"/>
      <c r="G414" s="21">
        <f t="shared" si="68"/>
        <v>18.8</v>
      </c>
      <c r="H414" s="4">
        <v>2</v>
      </c>
    </row>
    <row r="415" spans="1:10" s="12" customFormat="1">
      <c r="A415" s="60" t="s">
        <v>33</v>
      </c>
      <c r="B415" s="19">
        <v>20</v>
      </c>
      <c r="C415" s="5">
        <v>10</v>
      </c>
      <c r="D415" s="5">
        <v>1.2</v>
      </c>
      <c r="E415" s="5">
        <f t="shared" si="67"/>
        <v>1.2</v>
      </c>
      <c r="F415" s="5"/>
      <c r="G415" s="21">
        <f t="shared" si="68"/>
        <v>18.8</v>
      </c>
      <c r="H415" s="4">
        <v>2</v>
      </c>
    </row>
    <row r="416" spans="1:10" s="12" customFormat="1">
      <c r="A416" s="60" t="s">
        <v>138</v>
      </c>
      <c r="B416" s="19">
        <v>20</v>
      </c>
      <c r="C416" s="5">
        <v>10</v>
      </c>
      <c r="D416" s="5">
        <v>1.3</v>
      </c>
      <c r="E416" s="5">
        <f t="shared" si="67"/>
        <v>1.3</v>
      </c>
      <c r="F416" s="5"/>
      <c r="G416" s="21">
        <f t="shared" si="68"/>
        <v>18.7</v>
      </c>
      <c r="H416" s="4">
        <v>4</v>
      </c>
    </row>
    <row r="417" spans="1:15" s="12" customFormat="1">
      <c r="A417" s="60" t="s">
        <v>137</v>
      </c>
      <c r="B417" s="19">
        <v>19</v>
      </c>
      <c r="C417" s="5">
        <v>10</v>
      </c>
      <c r="D417" s="5">
        <v>1.5</v>
      </c>
      <c r="E417" s="5">
        <f t="shared" si="67"/>
        <v>1.5</v>
      </c>
      <c r="F417" s="5"/>
      <c r="G417" s="21">
        <f t="shared" si="68"/>
        <v>18.5</v>
      </c>
      <c r="H417" s="4">
        <v>5</v>
      </c>
    </row>
    <row r="418" spans="1:15" s="12" customFormat="1">
      <c r="A418" s="60" t="s">
        <v>135</v>
      </c>
      <c r="B418" s="19">
        <v>19</v>
      </c>
      <c r="C418" s="5">
        <v>10</v>
      </c>
      <c r="D418" s="5">
        <v>1.8</v>
      </c>
      <c r="E418" s="5">
        <f t="shared" si="67"/>
        <v>1.8</v>
      </c>
      <c r="F418" s="5"/>
      <c r="G418" s="21">
        <f t="shared" si="68"/>
        <v>18.2</v>
      </c>
      <c r="H418" s="4">
        <v>6</v>
      </c>
    </row>
    <row r="419" spans="1:15" s="12" customFormat="1">
      <c r="A419" s="60" t="s">
        <v>133</v>
      </c>
      <c r="B419" s="19">
        <v>19</v>
      </c>
      <c r="C419" s="5">
        <v>10</v>
      </c>
      <c r="D419" s="5">
        <v>2.5</v>
      </c>
      <c r="E419" s="5">
        <f t="shared" si="67"/>
        <v>2.5</v>
      </c>
      <c r="F419" s="5"/>
      <c r="G419" s="21">
        <f t="shared" si="68"/>
        <v>17.5</v>
      </c>
      <c r="H419" s="4">
        <v>7</v>
      </c>
    </row>
    <row r="420" spans="1:15" s="12" customFormat="1">
      <c r="A420" s="60" t="s">
        <v>55</v>
      </c>
      <c r="B420" s="19">
        <v>19</v>
      </c>
      <c r="C420" s="5">
        <v>10</v>
      </c>
      <c r="D420" s="5">
        <v>2.8</v>
      </c>
      <c r="E420" s="5">
        <f t="shared" si="67"/>
        <v>2.8</v>
      </c>
      <c r="F420" s="5"/>
      <c r="G420" s="21">
        <f t="shared" si="68"/>
        <v>17.2</v>
      </c>
      <c r="H420" s="4">
        <v>8</v>
      </c>
    </row>
    <row r="421" spans="1:15" s="12" customFormat="1">
      <c r="A421" s="60" t="s">
        <v>140</v>
      </c>
      <c r="B421" s="19">
        <v>18</v>
      </c>
      <c r="C421" s="5">
        <v>10</v>
      </c>
      <c r="D421" s="5">
        <v>3.3</v>
      </c>
      <c r="E421" s="5">
        <f t="shared" si="67"/>
        <v>3.3</v>
      </c>
      <c r="F421" s="5"/>
      <c r="G421" s="21">
        <f t="shared" si="68"/>
        <v>16.7</v>
      </c>
      <c r="H421" s="4">
        <v>9</v>
      </c>
    </row>
    <row r="422" spans="1:15" s="12" customFormat="1"/>
    <row r="423" spans="1:15" s="12" customFormat="1">
      <c r="C423" s="2"/>
      <c r="D423" s="2" t="s">
        <v>15</v>
      </c>
      <c r="E423" s="2" t="s">
        <v>15</v>
      </c>
      <c r="F423" s="2"/>
      <c r="G423" s="3"/>
      <c r="H423" s="2"/>
    </row>
    <row r="424" spans="1:15" s="12" customFormat="1">
      <c r="A424" s="123" t="s">
        <v>227</v>
      </c>
      <c r="B424" s="163"/>
      <c r="C424" s="121" t="s">
        <v>0</v>
      </c>
      <c r="D424" s="121" t="s">
        <v>16</v>
      </c>
      <c r="E424" s="121" t="s">
        <v>17</v>
      </c>
      <c r="F424" s="121" t="s">
        <v>14</v>
      </c>
      <c r="G424" s="122" t="s">
        <v>1</v>
      </c>
      <c r="H424" s="121" t="s">
        <v>2</v>
      </c>
    </row>
    <row r="425" spans="1:15" s="12" customFormat="1">
      <c r="A425" s="60" t="s">
        <v>134</v>
      </c>
      <c r="B425" s="19">
        <v>16</v>
      </c>
      <c r="C425" s="5">
        <v>10</v>
      </c>
      <c r="D425" s="5">
        <v>2</v>
      </c>
      <c r="E425" s="5">
        <f>D425</f>
        <v>2</v>
      </c>
      <c r="F425" s="5"/>
      <c r="G425" s="21">
        <f t="shared" ref="G425:G427" si="69">C425+(20-D425-E425-2*F425)/2</f>
        <v>18</v>
      </c>
      <c r="H425" s="4" t="str">
        <f>IFERROR(RANK(G425,$G$16:$G$17),"")</f>
        <v/>
      </c>
    </row>
    <row r="426" spans="1:15" s="12" customFormat="1">
      <c r="A426" s="60" t="s">
        <v>136</v>
      </c>
      <c r="B426" s="19">
        <v>17</v>
      </c>
      <c r="C426" s="5">
        <v>10</v>
      </c>
      <c r="D426" s="5">
        <v>2.1</v>
      </c>
      <c r="E426" s="5">
        <f t="shared" ref="E426:E427" si="70">D426</f>
        <v>2.1</v>
      </c>
      <c r="F426" s="5"/>
      <c r="G426" s="21">
        <f t="shared" si="69"/>
        <v>17.899999999999999</v>
      </c>
      <c r="H426" s="4" t="str">
        <f>IFERROR(RANK(G426,$G$16:$G$17),"")</f>
        <v/>
      </c>
    </row>
    <row r="427" spans="1:15" s="12" customFormat="1">
      <c r="A427" s="60" t="s">
        <v>22</v>
      </c>
      <c r="B427" s="19">
        <v>10</v>
      </c>
      <c r="C427" s="5">
        <v>10</v>
      </c>
      <c r="D427" s="5">
        <v>2.5</v>
      </c>
      <c r="E427" s="5">
        <f t="shared" si="70"/>
        <v>2.5</v>
      </c>
      <c r="F427" s="5"/>
      <c r="G427" s="21">
        <f t="shared" si="69"/>
        <v>17.5</v>
      </c>
      <c r="H427" s="4" t="str">
        <f>IFERROR(RANK(G427,$G$16:$G$18),"")</f>
        <v/>
      </c>
    </row>
    <row r="428" spans="1:15" s="12" customFormat="1"/>
    <row r="429" spans="1:15" s="12" customFormat="1"/>
    <row r="430" spans="1:15" s="12" customFormat="1"/>
    <row r="431" spans="1:15" ht="15" thickBot="1">
      <c r="A431" s="57" t="s">
        <v>232</v>
      </c>
      <c r="B431" s="52"/>
      <c r="C431" s="23"/>
      <c r="D431" s="37" t="s">
        <v>187</v>
      </c>
      <c r="E431" s="38"/>
      <c r="F431" s="38"/>
      <c r="G431" s="39"/>
      <c r="H431" s="40"/>
      <c r="I431" s="40"/>
      <c r="J431" s="40"/>
      <c r="K431" s="10"/>
      <c r="L431" s="10"/>
      <c r="M431" s="10"/>
      <c r="N431" s="10"/>
      <c r="O431" s="9"/>
    </row>
    <row r="432" spans="1:15">
      <c r="A432" s="114" t="s">
        <v>229</v>
      </c>
      <c r="B432" s="115"/>
      <c r="C432" s="105"/>
      <c r="D432" s="106" t="s">
        <v>25</v>
      </c>
      <c r="E432" s="106"/>
      <c r="F432" s="106"/>
      <c r="G432" s="107"/>
      <c r="H432" s="105"/>
      <c r="I432" s="106" t="s">
        <v>26</v>
      </c>
      <c r="J432" s="106"/>
      <c r="K432" s="106"/>
      <c r="L432" s="107"/>
      <c r="M432" s="102"/>
      <c r="N432" s="102"/>
      <c r="O432" s="9"/>
    </row>
    <row r="433" spans="1:17" ht="15" thickBot="1">
      <c r="A433" s="114" t="s">
        <v>230</v>
      </c>
      <c r="B433" s="115"/>
      <c r="C433" s="109" t="s">
        <v>0</v>
      </c>
      <c r="D433" s="110" t="s">
        <v>13</v>
      </c>
      <c r="E433" s="110" t="s">
        <v>13</v>
      </c>
      <c r="F433" s="110" t="s">
        <v>14</v>
      </c>
      <c r="G433" s="111" t="s">
        <v>1</v>
      </c>
      <c r="H433" s="109" t="s">
        <v>0</v>
      </c>
      <c r="I433" s="110" t="s">
        <v>13</v>
      </c>
      <c r="J433" s="110" t="s">
        <v>13</v>
      </c>
      <c r="K433" s="110" t="s">
        <v>14</v>
      </c>
      <c r="L433" s="111" t="s">
        <v>1</v>
      </c>
      <c r="M433" s="102" t="s">
        <v>27</v>
      </c>
      <c r="N433" s="102" t="s">
        <v>2</v>
      </c>
      <c r="O433" s="9"/>
      <c r="Q433" s="13"/>
    </row>
    <row r="434" spans="1:17">
      <c r="A434" s="60" t="s">
        <v>86</v>
      </c>
      <c r="B434" s="93" t="s">
        <v>143</v>
      </c>
      <c r="C434" s="48">
        <v>5</v>
      </c>
      <c r="D434" s="49">
        <v>1.2</v>
      </c>
      <c r="E434" s="49">
        <v>1.2</v>
      </c>
      <c r="F434" s="49">
        <v>0</v>
      </c>
      <c r="G434" s="11">
        <f t="shared" ref="G434:G444" si="71">C434+(20-D434-E434-2*F434)/2</f>
        <v>13.8</v>
      </c>
      <c r="H434" s="48">
        <v>5</v>
      </c>
      <c r="I434" s="50">
        <v>0.8</v>
      </c>
      <c r="J434" s="50">
        <v>0.8</v>
      </c>
      <c r="K434" s="50">
        <v>0</v>
      </c>
      <c r="L434" s="11">
        <f t="shared" ref="L434:L444" si="72">H434+(20-I434-J434-2*K434)/2</f>
        <v>14.2</v>
      </c>
      <c r="M434" s="51">
        <f t="shared" ref="M434:M444" si="73">(G434+L434)/2</f>
        <v>14</v>
      </c>
      <c r="N434" s="49" t="str">
        <f t="shared" ref="N434:N444" si="74">IFERROR(RANK(M434,$M$4:$M$14),"")</f>
        <v/>
      </c>
      <c r="O434" s="9"/>
    </row>
    <row r="435" spans="1:17">
      <c r="A435" s="60" t="s">
        <v>118</v>
      </c>
      <c r="B435" s="93" t="s">
        <v>143</v>
      </c>
      <c r="C435" s="48">
        <v>5</v>
      </c>
      <c r="D435" s="48">
        <v>1</v>
      </c>
      <c r="E435" s="48">
        <v>1</v>
      </c>
      <c r="F435" s="49">
        <v>0</v>
      </c>
      <c r="G435" s="11">
        <f t="shared" si="71"/>
        <v>14</v>
      </c>
      <c r="H435" s="48">
        <v>5</v>
      </c>
      <c r="I435" s="50">
        <v>1.1000000000000001</v>
      </c>
      <c r="J435" s="50">
        <v>1.1000000000000001</v>
      </c>
      <c r="K435" s="50">
        <v>0</v>
      </c>
      <c r="L435" s="11">
        <f t="shared" si="72"/>
        <v>13.899999999999999</v>
      </c>
      <c r="M435" s="51">
        <f t="shared" si="73"/>
        <v>13.95</v>
      </c>
      <c r="N435" s="49" t="str">
        <f t="shared" si="74"/>
        <v/>
      </c>
      <c r="O435" s="9"/>
    </row>
    <row r="436" spans="1:17">
      <c r="A436" s="60" t="s">
        <v>71</v>
      </c>
      <c r="B436" s="93" t="s">
        <v>143</v>
      </c>
      <c r="C436" s="48">
        <v>5</v>
      </c>
      <c r="D436" s="49">
        <v>0.8</v>
      </c>
      <c r="E436" s="49">
        <v>0.8</v>
      </c>
      <c r="F436" s="49">
        <v>0</v>
      </c>
      <c r="G436" s="11">
        <f t="shared" si="71"/>
        <v>14.2</v>
      </c>
      <c r="H436" s="48">
        <v>5</v>
      </c>
      <c r="I436" s="50">
        <v>1.4</v>
      </c>
      <c r="J436" s="50">
        <v>1.4</v>
      </c>
      <c r="K436" s="50">
        <v>0</v>
      </c>
      <c r="L436" s="11">
        <f t="shared" si="72"/>
        <v>13.600000000000001</v>
      </c>
      <c r="M436" s="51">
        <f t="shared" si="73"/>
        <v>13.9</v>
      </c>
      <c r="N436" s="49" t="str">
        <f t="shared" si="74"/>
        <v/>
      </c>
      <c r="O436" s="9"/>
    </row>
    <row r="437" spans="1:17">
      <c r="A437" s="60" t="s">
        <v>60</v>
      </c>
      <c r="B437" s="93" t="s">
        <v>143</v>
      </c>
      <c r="C437" s="48">
        <v>5</v>
      </c>
      <c r="D437" s="49">
        <v>1.5</v>
      </c>
      <c r="E437" s="49">
        <v>1.5</v>
      </c>
      <c r="F437" s="49">
        <v>0</v>
      </c>
      <c r="G437" s="11">
        <f t="shared" si="71"/>
        <v>13.5</v>
      </c>
      <c r="H437" s="48">
        <v>5</v>
      </c>
      <c r="I437" s="50">
        <v>1.1000000000000001</v>
      </c>
      <c r="J437" s="50">
        <v>1.1000000000000001</v>
      </c>
      <c r="K437" s="50">
        <v>0</v>
      </c>
      <c r="L437" s="11">
        <f t="shared" si="72"/>
        <v>13.899999999999999</v>
      </c>
      <c r="M437" s="51">
        <f t="shared" si="73"/>
        <v>13.7</v>
      </c>
      <c r="N437" s="49" t="str">
        <f t="shared" si="74"/>
        <v/>
      </c>
      <c r="O437" s="9"/>
    </row>
    <row r="438" spans="1:17">
      <c r="A438" s="60" t="s">
        <v>57</v>
      </c>
      <c r="B438" s="93" t="s">
        <v>143</v>
      </c>
      <c r="C438" s="48">
        <v>5</v>
      </c>
      <c r="D438" s="49">
        <v>1.2</v>
      </c>
      <c r="E438" s="49">
        <v>1.2</v>
      </c>
      <c r="F438" s="49">
        <v>0</v>
      </c>
      <c r="G438" s="11">
        <f t="shared" si="71"/>
        <v>13.8</v>
      </c>
      <c r="H438" s="48">
        <v>5</v>
      </c>
      <c r="I438" s="50">
        <v>1.7</v>
      </c>
      <c r="J438" s="50">
        <v>1.7</v>
      </c>
      <c r="K438" s="50">
        <v>0</v>
      </c>
      <c r="L438" s="11">
        <f t="shared" si="72"/>
        <v>13.3</v>
      </c>
      <c r="M438" s="51">
        <f t="shared" si="73"/>
        <v>13.55</v>
      </c>
      <c r="N438" s="49" t="str">
        <f t="shared" si="74"/>
        <v/>
      </c>
      <c r="O438" s="9"/>
    </row>
    <row r="439" spans="1:17">
      <c r="A439" s="60" t="s">
        <v>85</v>
      </c>
      <c r="B439" s="93" t="s">
        <v>143</v>
      </c>
      <c r="C439" s="48">
        <v>5</v>
      </c>
      <c r="D439" s="49">
        <v>1.3</v>
      </c>
      <c r="E439" s="49">
        <v>1.3</v>
      </c>
      <c r="F439" s="49">
        <v>0</v>
      </c>
      <c r="G439" s="11">
        <f t="shared" si="71"/>
        <v>13.7</v>
      </c>
      <c r="H439" s="48">
        <v>5</v>
      </c>
      <c r="I439" s="50">
        <v>1.7</v>
      </c>
      <c r="J439" s="50">
        <v>1.7</v>
      </c>
      <c r="K439" s="50">
        <v>0</v>
      </c>
      <c r="L439" s="11">
        <f t="shared" si="72"/>
        <v>13.3</v>
      </c>
      <c r="M439" s="51">
        <f t="shared" si="73"/>
        <v>13.5</v>
      </c>
      <c r="N439" s="49" t="str">
        <f t="shared" si="74"/>
        <v/>
      </c>
      <c r="O439" s="9"/>
    </row>
    <row r="440" spans="1:17">
      <c r="A440" s="60" t="s">
        <v>92</v>
      </c>
      <c r="B440" s="69" t="s">
        <v>143</v>
      </c>
      <c r="C440" s="48">
        <v>4.7</v>
      </c>
      <c r="D440" s="49">
        <v>1.6</v>
      </c>
      <c r="E440" s="49">
        <v>1.6</v>
      </c>
      <c r="F440" s="49">
        <v>0</v>
      </c>
      <c r="G440" s="11">
        <f t="shared" si="71"/>
        <v>13.099999999999998</v>
      </c>
      <c r="H440" s="48">
        <v>4.7</v>
      </c>
      <c r="I440" s="50">
        <v>0.9</v>
      </c>
      <c r="J440" s="50">
        <v>0.9</v>
      </c>
      <c r="K440" s="50">
        <v>0</v>
      </c>
      <c r="L440" s="11">
        <f t="shared" si="72"/>
        <v>13.8</v>
      </c>
      <c r="M440" s="51">
        <f t="shared" si="73"/>
        <v>13.45</v>
      </c>
      <c r="N440" s="49" t="str">
        <f t="shared" si="74"/>
        <v/>
      </c>
      <c r="O440" s="9"/>
    </row>
    <row r="441" spans="1:17">
      <c r="A441" s="60" t="s">
        <v>67</v>
      </c>
      <c r="B441" s="93" t="s">
        <v>143</v>
      </c>
      <c r="C441" s="48">
        <v>5</v>
      </c>
      <c r="D441" s="49">
        <v>1.6</v>
      </c>
      <c r="E441" s="49">
        <v>1.6</v>
      </c>
      <c r="F441" s="49">
        <v>0</v>
      </c>
      <c r="G441" s="11">
        <f t="shared" si="71"/>
        <v>13.399999999999999</v>
      </c>
      <c r="H441" s="48">
        <v>5</v>
      </c>
      <c r="I441" s="50">
        <v>1.7</v>
      </c>
      <c r="J441" s="50">
        <v>1.7</v>
      </c>
      <c r="K441" s="50">
        <v>0</v>
      </c>
      <c r="L441" s="11">
        <f t="shared" si="72"/>
        <v>13.3</v>
      </c>
      <c r="M441" s="51">
        <f t="shared" si="73"/>
        <v>13.35</v>
      </c>
      <c r="N441" s="49" t="str">
        <f t="shared" si="74"/>
        <v/>
      </c>
      <c r="O441" s="9"/>
    </row>
    <row r="442" spans="1:17">
      <c r="A442" s="60" t="s">
        <v>95</v>
      </c>
      <c r="B442" s="69" t="s">
        <v>143</v>
      </c>
      <c r="C442" s="48">
        <v>4.7</v>
      </c>
      <c r="D442" s="49">
        <v>1.4</v>
      </c>
      <c r="E442" s="49">
        <v>1.4</v>
      </c>
      <c r="F442" s="49">
        <v>0</v>
      </c>
      <c r="G442" s="11">
        <f t="shared" si="71"/>
        <v>13.3</v>
      </c>
      <c r="H442" s="48">
        <v>4.7</v>
      </c>
      <c r="I442" s="50">
        <v>1.6</v>
      </c>
      <c r="J442" s="50">
        <v>1.6</v>
      </c>
      <c r="K442" s="50">
        <v>0</v>
      </c>
      <c r="L442" s="11">
        <f t="shared" si="72"/>
        <v>13.099999999999998</v>
      </c>
      <c r="M442" s="51">
        <f t="shared" si="73"/>
        <v>13.2</v>
      </c>
      <c r="N442" s="49">
        <f t="shared" si="74"/>
        <v>5</v>
      </c>
      <c r="O442" s="9"/>
    </row>
    <row r="443" spans="1:17">
      <c r="A443" s="60" t="s">
        <v>126</v>
      </c>
      <c r="B443" s="69" t="s">
        <v>143</v>
      </c>
      <c r="C443" s="48">
        <v>4.7</v>
      </c>
      <c r="D443" s="49">
        <v>1.6</v>
      </c>
      <c r="E443" s="49">
        <v>1.6</v>
      </c>
      <c r="F443" s="49">
        <v>0</v>
      </c>
      <c r="G443" s="11">
        <f t="shared" si="71"/>
        <v>13.099999999999998</v>
      </c>
      <c r="H443" s="48">
        <v>4.7</v>
      </c>
      <c r="I443" s="50">
        <v>2.1</v>
      </c>
      <c r="J443" s="50">
        <v>2.1</v>
      </c>
      <c r="K443" s="50">
        <v>0</v>
      </c>
      <c r="L443" s="11">
        <f t="shared" si="72"/>
        <v>12.6</v>
      </c>
      <c r="M443" s="51">
        <f t="shared" si="73"/>
        <v>12.849999999999998</v>
      </c>
      <c r="N443" s="49" t="str">
        <f t="shared" si="74"/>
        <v/>
      </c>
      <c r="O443" s="9"/>
    </row>
    <row r="444" spans="1:17">
      <c r="A444" s="60" t="s">
        <v>73</v>
      </c>
      <c r="B444" s="93" t="s">
        <v>143</v>
      </c>
      <c r="C444" s="48">
        <v>5</v>
      </c>
      <c r="D444" s="49">
        <v>2.5</v>
      </c>
      <c r="E444" s="49">
        <v>2.5</v>
      </c>
      <c r="F444" s="49">
        <v>0.6</v>
      </c>
      <c r="G444" s="11">
        <f t="shared" si="71"/>
        <v>11.9</v>
      </c>
      <c r="H444" s="48">
        <v>5</v>
      </c>
      <c r="I444" s="50">
        <v>2.2000000000000002</v>
      </c>
      <c r="J444" s="50">
        <v>2.2000000000000002</v>
      </c>
      <c r="K444" s="50">
        <v>0</v>
      </c>
      <c r="L444" s="11">
        <f t="shared" si="72"/>
        <v>12.8</v>
      </c>
      <c r="M444" s="51">
        <f t="shared" si="73"/>
        <v>12.350000000000001</v>
      </c>
      <c r="N444" s="49" t="str">
        <f t="shared" si="74"/>
        <v/>
      </c>
      <c r="O444" s="9"/>
    </row>
    <row r="445" spans="1:17">
      <c r="A445" s="9"/>
      <c r="B445" s="82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7" ht="15" thickBot="1">
      <c r="A446" s="94" t="s">
        <v>232</v>
      </c>
      <c r="B446" s="52"/>
      <c r="C446" s="23"/>
      <c r="D446" s="23"/>
      <c r="E446" s="23"/>
      <c r="F446" s="23"/>
      <c r="G446" s="23"/>
      <c r="H446" s="10"/>
      <c r="I446" s="10"/>
      <c r="J446" s="10"/>
      <c r="K446" s="10"/>
      <c r="L446" s="10"/>
      <c r="M446" s="10"/>
      <c r="N446" s="10"/>
      <c r="O446" s="9"/>
    </row>
    <row r="447" spans="1:17">
      <c r="A447" s="112" t="s">
        <v>233</v>
      </c>
      <c r="B447" s="108"/>
      <c r="C447" s="105"/>
      <c r="D447" s="106" t="s">
        <v>25</v>
      </c>
      <c r="E447" s="106"/>
      <c r="F447" s="106"/>
      <c r="G447" s="107"/>
      <c r="H447" s="105"/>
      <c r="I447" s="106" t="s">
        <v>26</v>
      </c>
      <c r="J447" s="106"/>
      <c r="K447" s="106"/>
      <c r="L447" s="107"/>
      <c r="M447" s="102"/>
      <c r="N447" s="102"/>
    </row>
    <row r="448" spans="1:17" ht="15" thickBot="1">
      <c r="A448" s="112" t="s">
        <v>234</v>
      </c>
      <c r="B448" s="108"/>
      <c r="C448" s="109" t="s">
        <v>0</v>
      </c>
      <c r="D448" s="110" t="s">
        <v>13</v>
      </c>
      <c r="E448" s="110" t="s">
        <v>13</v>
      </c>
      <c r="F448" s="110" t="s">
        <v>14</v>
      </c>
      <c r="G448" s="111" t="s">
        <v>1</v>
      </c>
      <c r="H448" s="109" t="s">
        <v>0</v>
      </c>
      <c r="I448" s="110" t="s">
        <v>13</v>
      </c>
      <c r="J448" s="110" t="s">
        <v>13</v>
      </c>
      <c r="K448" s="110" t="s">
        <v>14</v>
      </c>
      <c r="L448" s="111" t="s">
        <v>1</v>
      </c>
      <c r="M448" s="102" t="s">
        <v>27</v>
      </c>
      <c r="N448" s="102" t="s">
        <v>2</v>
      </c>
    </row>
    <row r="449" spans="1:14">
      <c r="A449" s="60" t="s">
        <v>107</v>
      </c>
      <c r="B449" s="76" t="s">
        <v>152</v>
      </c>
      <c r="C449" s="48">
        <v>5</v>
      </c>
      <c r="D449" s="49">
        <v>1</v>
      </c>
      <c r="E449" s="49">
        <f t="shared" ref="E449:E456" si="75">D449</f>
        <v>1</v>
      </c>
      <c r="F449" s="49"/>
      <c r="G449" s="11">
        <f t="shared" ref="G449:G456" si="76">C449+(20-D449-E449-2*F449)/2</f>
        <v>14</v>
      </c>
      <c r="H449" s="48">
        <f t="shared" ref="H449:H456" si="77">C449</f>
        <v>5</v>
      </c>
      <c r="I449" s="50">
        <v>1.4</v>
      </c>
      <c r="J449" s="50">
        <f t="shared" ref="J449:J456" si="78">I449</f>
        <v>1.4</v>
      </c>
      <c r="K449" s="50"/>
      <c r="L449" s="11">
        <f t="shared" ref="L449:L456" si="79">H449+(20-I449-J449-2*K449)/2</f>
        <v>13.600000000000001</v>
      </c>
      <c r="M449" s="51">
        <f t="shared" ref="M449:M456" si="80">(G449+L449)/2</f>
        <v>13.8</v>
      </c>
      <c r="N449" s="49" t="str">
        <f t="shared" ref="N449:N456" si="81">IFERROR(RANK(M449,$M$19:$M$26),"")</f>
        <v/>
      </c>
    </row>
    <row r="450" spans="1:14">
      <c r="A450" s="60" t="s">
        <v>34</v>
      </c>
      <c r="B450" s="76" t="s">
        <v>152</v>
      </c>
      <c r="C450" s="48">
        <v>5</v>
      </c>
      <c r="D450" s="49">
        <v>1.1000000000000001</v>
      </c>
      <c r="E450" s="49">
        <f t="shared" si="75"/>
        <v>1.1000000000000001</v>
      </c>
      <c r="F450" s="49"/>
      <c r="G450" s="11">
        <f t="shared" si="76"/>
        <v>13.899999999999999</v>
      </c>
      <c r="H450" s="48">
        <f t="shared" si="77"/>
        <v>5</v>
      </c>
      <c r="I450" s="50">
        <v>1.4</v>
      </c>
      <c r="J450" s="50">
        <f t="shared" si="78"/>
        <v>1.4</v>
      </c>
      <c r="K450" s="50"/>
      <c r="L450" s="11">
        <f t="shared" si="79"/>
        <v>13.600000000000001</v>
      </c>
      <c r="M450" s="51">
        <f t="shared" si="80"/>
        <v>13.75</v>
      </c>
      <c r="N450" s="49" t="str">
        <f t="shared" si="81"/>
        <v/>
      </c>
    </row>
    <row r="451" spans="1:14">
      <c r="A451" s="60" t="s">
        <v>66</v>
      </c>
      <c r="B451" s="69" t="s">
        <v>152</v>
      </c>
      <c r="C451" s="48">
        <v>5</v>
      </c>
      <c r="D451" s="49">
        <v>1.5</v>
      </c>
      <c r="E451" s="49">
        <f t="shared" si="75"/>
        <v>1.5</v>
      </c>
      <c r="F451" s="49"/>
      <c r="G451" s="11">
        <f t="shared" si="76"/>
        <v>13.5</v>
      </c>
      <c r="H451" s="48">
        <f t="shared" si="77"/>
        <v>5</v>
      </c>
      <c r="I451" s="50">
        <v>1.2</v>
      </c>
      <c r="J451" s="50">
        <f t="shared" si="78"/>
        <v>1.2</v>
      </c>
      <c r="K451" s="50"/>
      <c r="L451" s="11">
        <f t="shared" si="79"/>
        <v>13.8</v>
      </c>
      <c r="M451" s="51">
        <f t="shared" si="80"/>
        <v>13.65</v>
      </c>
      <c r="N451" s="49" t="str">
        <f t="shared" si="81"/>
        <v/>
      </c>
    </row>
    <row r="452" spans="1:14">
      <c r="A452" s="60" t="s">
        <v>69</v>
      </c>
      <c r="B452" s="76" t="s">
        <v>152</v>
      </c>
      <c r="C452" s="48">
        <v>5</v>
      </c>
      <c r="D452" s="49">
        <v>1.8</v>
      </c>
      <c r="E452" s="49">
        <f t="shared" si="75"/>
        <v>1.8</v>
      </c>
      <c r="F452" s="49"/>
      <c r="G452" s="11">
        <f t="shared" si="76"/>
        <v>13.2</v>
      </c>
      <c r="H452" s="48">
        <f t="shared" si="77"/>
        <v>5</v>
      </c>
      <c r="I452" s="50">
        <v>2</v>
      </c>
      <c r="J452" s="50">
        <f t="shared" si="78"/>
        <v>2</v>
      </c>
      <c r="K452" s="50"/>
      <c r="L452" s="11">
        <f t="shared" si="79"/>
        <v>13</v>
      </c>
      <c r="M452" s="51">
        <f t="shared" si="80"/>
        <v>13.1</v>
      </c>
      <c r="N452" s="49" t="str">
        <f t="shared" si="81"/>
        <v/>
      </c>
    </row>
    <row r="453" spans="1:14">
      <c r="A453" s="60" t="s">
        <v>77</v>
      </c>
      <c r="B453" s="76" t="s">
        <v>152</v>
      </c>
      <c r="C453" s="48">
        <v>5</v>
      </c>
      <c r="D453" s="49">
        <v>1.8</v>
      </c>
      <c r="E453" s="49">
        <f t="shared" si="75"/>
        <v>1.8</v>
      </c>
      <c r="F453" s="49">
        <v>0.3</v>
      </c>
      <c r="G453" s="11">
        <f t="shared" si="76"/>
        <v>12.899999999999999</v>
      </c>
      <c r="H453" s="48">
        <f t="shared" si="77"/>
        <v>5</v>
      </c>
      <c r="I453" s="50">
        <v>1.9</v>
      </c>
      <c r="J453" s="50">
        <f t="shared" si="78"/>
        <v>1.9</v>
      </c>
      <c r="K453" s="50"/>
      <c r="L453" s="11">
        <f t="shared" si="79"/>
        <v>13.100000000000001</v>
      </c>
      <c r="M453" s="51">
        <f t="shared" si="80"/>
        <v>13</v>
      </c>
      <c r="N453" s="49">
        <f t="shared" si="81"/>
        <v>8</v>
      </c>
    </row>
    <row r="454" spans="1:14">
      <c r="A454" s="60" t="s">
        <v>82</v>
      </c>
      <c r="B454" s="69" t="s">
        <v>152</v>
      </c>
      <c r="C454" s="48">
        <v>5</v>
      </c>
      <c r="D454" s="49">
        <v>1.4</v>
      </c>
      <c r="E454" s="49">
        <f t="shared" si="75"/>
        <v>1.4</v>
      </c>
      <c r="F454" s="49"/>
      <c r="G454" s="11">
        <f t="shared" si="76"/>
        <v>13.600000000000001</v>
      </c>
      <c r="H454" s="48">
        <f t="shared" si="77"/>
        <v>5</v>
      </c>
      <c r="I454" s="50">
        <v>2.6</v>
      </c>
      <c r="J454" s="50">
        <f t="shared" si="78"/>
        <v>2.6</v>
      </c>
      <c r="K454" s="50"/>
      <c r="L454" s="11">
        <f t="shared" si="79"/>
        <v>12.399999999999999</v>
      </c>
      <c r="M454" s="51">
        <f t="shared" si="80"/>
        <v>13</v>
      </c>
      <c r="N454" s="49">
        <f t="shared" si="81"/>
        <v>8</v>
      </c>
    </row>
    <row r="455" spans="1:14">
      <c r="A455" s="60" t="s">
        <v>78</v>
      </c>
      <c r="B455" s="69" t="s">
        <v>152</v>
      </c>
      <c r="C455" s="48">
        <v>5</v>
      </c>
      <c r="D455" s="49">
        <v>2.8</v>
      </c>
      <c r="E455" s="49">
        <f t="shared" si="75"/>
        <v>2.8</v>
      </c>
      <c r="F455" s="49"/>
      <c r="G455" s="11">
        <f t="shared" si="76"/>
        <v>12.2</v>
      </c>
      <c r="H455" s="48">
        <f t="shared" si="77"/>
        <v>5</v>
      </c>
      <c r="I455" s="50">
        <v>2.8</v>
      </c>
      <c r="J455" s="50">
        <f t="shared" si="78"/>
        <v>2.8</v>
      </c>
      <c r="K455" s="50"/>
      <c r="L455" s="11">
        <f t="shared" si="79"/>
        <v>12.2</v>
      </c>
      <c r="M455" s="51">
        <f t="shared" si="80"/>
        <v>12.2</v>
      </c>
      <c r="N455" s="49" t="str">
        <f t="shared" si="81"/>
        <v/>
      </c>
    </row>
    <row r="456" spans="1:14">
      <c r="A456" s="60" t="s">
        <v>79</v>
      </c>
      <c r="B456" s="69" t="s">
        <v>152</v>
      </c>
      <c r="C456" s="48">
        <v>5</v>
      </c>
      <c r="D456" s="49">
        <v>3.1</v>
      </c>
      <c r="E456" s="49">
        <f t="shared" si="75"/>
        <v>3.1</v>
      </c>
      <c r="F456" s="49"/>
      <c r="G456" s="11">
        <f t="shared" si="76"/>
        <v>11.899999999999999</v>
      </c>
      <c r="H456" s="48">
        <f t="shared" si="77"/>
        <v>5</v>
      </c>
      <c r="I456" s="50">
        <v>3.3</v>
      </c>
      <c r="J456" s="50">
        <f t="shared" si="78"/>
        <v>3.3</v>
      </c>
      <c r="K456" s="50"/>
      <c r="L456" s="11">
        <f t="shared" si="79"/>
        <v>11.7</v>
      </c>
      <c r="M456" s="51">
        <f t="shared" si="80"/>
        <v>11.799999999999999</v>
      </c>
      <c r="N456" s="49" t="str">
        <f t="shared" si="81"/>
        <v/>
      </c>
    </row>
    <row r="458" spans="1:14" ht="15" thickBot="1">
      <c r="A458" s="57" t="s">
        <v>43</v>
      </c>
    </row>
    <row r="459" spans="1:14">
      <c r="A459" s="112" t="s">
        <v>231</v>
      </c>
      <c r="B459" s="108"/>
      <c r="C459" s="105"/>
      <c r="D459" s="106" t="s">
        <v>25</v>
      </c>
      <c r="E459" s="106"/>
      <c r="F459" s="106"/>
      <c r="G459" s="107"/>
      <c r="H459" s="105"/>
      <c r="I459" s="106" t="s">
        <v>26</v>
      </c>
      <c r="J459" s="106"/>
      <c r="K459" s="106"/>
      <c r="L459" s="107"/>
      <c r="M459" s="102"/>
      <c r="N459" s="102"/>
    </row>
    <row r="460" spans="1:14" ht="15" thickBot="1">
      <c r="A460" s="112" t="s">
        <v>28</v>
      </c>
      <c r="B460" s="108"/>
      <c r="C460" s="109" t="s">
        <v>0</v>
      </c>
      <c r="D460" s="110" t="s">
        <v>13</v>
      </c>
      <c r="E460" s="110" t="s">
        <v>13</v>
      </c>
      <c r="F460" s="110" t="s">
        <v>14</v>
      </c>
      <c r="G460" s="111" t="s">
        <v>1</v>
      </c>
      <c r="H460" s="109" t="s">
        <v>0</v>
      </c>
      <c r="I460" s="110" t="s">
        <v>13</v>
      </c>
      <c r="J460" s="110" t="s">
        <v>13</v>
      </c>
      <c r="K460" s="110" t="s">
        <v>14</v>
      </c>
      <c r="L460" s="111" t="s">
        <v>1</v>
      </c>
      <c r="M460" s="102" t="s">
        <v>27</v>
      </c>
      <c r="N460" s="102" t="s">
        <v>2</v>
      </c>
    </row>
    <row r="461" spans="1:14">
      <c r="A461" s="60" t="s">
        <v>83</v>
      </c>
      <c r="B461" s="69" t="s">
        <v>151</v>
      </c>
      <c r="C461" s="49">
        <v>5</v>
      </c>
      <c r="D461" s="49">
        <v>0.8</v>
      </c>
      <c r="E461" s="48">
        <v>0.8</v>
      </c>
      <c r="F461" s="24">
        <v>0</v>
      </c>
      <c r="G461" s="11">
        <f t="shared" ref="G461:G474" si="82">C461+(20-D461-E461-2*F461)/2</f>
        <v>14.2</v>
      </c>
      <c r="H461" s="11">
        <v>5</v>
      </c>
      <c r="I461" s="11">
        <v>0.9</v>
      </c>
      <c r="J461" s="11">
        <v>0.9</v>
      </c>
      <c r="K461" s="11">
        <v>0</v>
      </c>
      <c r="L461" s="11">
        <f t="shared" ref="L461:L474" si="83">H461+(20-I461-J461-2*K461)/2</f>
        <v>14.100000000000001</v>
      </c>
      <c r="M461" s="51">
        <f t="shared" ref="M461:M474" si="84">(G461+L461)/2</f>
        <v>14.15</v>
      </c>
      <c r="N461" s="49" t="str">
        <f t="shared" ref="N461:N474" si="85">IFERROR(RANK(M461,$M$31:$M$44),"")</f>
        <v/>
      </c>
    </row>
    <row r="462" spans="1:14">
      <c r="A462" s="60" t="s">
        <v>91</v>
      </c>
      <c r="B462" s="69" t="s">
        <v>151</v>
      </c>
      <c r="C462" s="49">
        <v>5</v>
      </c>
      <c r="D462" s="49">
        <v>0.8</v>
      </c>
      <c r="E462" s="48">
        <v>0.8</v>
      </c>
      <c r="F462" s="49">
        <v>0</v>
      </c>
      <c r="G462" s="11">
        <f t="shared" si="82"/>
        <v>14.2</v>
      </c>
      <c r="H462" s="11">
        <v>5</v>
      </c>
      <c r="I462" s="11">
        <v>1</v>
      </c>
      <c r="J462" s="11">
        <v>1</v>
      </c>
      <c r="K462" s="11">
        <v>0</v>
      </c>
      <c r="L462" s="11">
        <f t="shared" si="83"/>
        <v>14</v>
      </c>
      <c r="M462" s="51">
        <f t="shared" si="84"/>
        <v>14.1</v>
      </c>
      <c r="N462" s="49" t="str">
        <f t="shared" si="85"/>
        <v/>
      </c>
    </row>
    <row r="463" spans="1:14">
      <c r="A463" s="60" t="s">
        <v>128</v>
      </c>
      <c r="B463" s="69" t="s">
        <v>151</v>
      </c>
      <c r="C463" s="24">
        <v>5</v>
      </c>
      <c r="D463" s="27">
        <v>1</v>
      </c>
      <c r="E463" s="27">
        <v>1</v>
      </c>
      <c r="F463" s="24">
        <v>0</v>
      </c>
      <c r="G463" s="11">
        <f t="shared" si="82"/>
        <v>14</v>
      </c>
      <c r="H463" s="11">
        <v>5</v>
      </c>
      <c r="I463" s="11">
        <v>1.1000000000000001</v>
      </c>
      <c r="J463" s="11">
        <v>1.1000000000000001</v>
      </c>
      <c r="K463" s="11">
        <v>0</v>
      </c>
      <c r="L463" s="11">
        <f t="shared" si="83"/>
        <v>13.899999999999999</v>
      </c>
      <c r="M463" s="51">
        <f t="shared" si="84"/>
        <v>13.95</v>
      </c>
      <c r="N463" s="49" t="str">
        <f t="shared" si="85"/>
        <v/>
      </c>
    </row>
    <row r="464" spans="1:14">
      <c r="A464" s="60" t="s">
        <v>65</v>
      </c>
      <c r="B464" s="69" t="s">
        <v>151</v>
      </c>
      <c r="C464" s="24">
        <v>5</v>
      </c>
      <c r="D464" s="27">
        <v>1.4</v>
      </c>
      <c r="E464" s="27">
        <v>1.4</v>
      </c>
      <c r="F464" s="24">
        <v>0</v>
      </c>
      <c r="G464" s="11">
        <f t="shared" si="82"/>
        <v>13.600000000000001</v>
      </c>
      <c r="H464" s="11">
        <v>5</v>
      </c>
      <c r="I464" s="11">
        <v>1.3</v>
      </c>
      <c r="J464" s="11">
        <v>1.3</v>
      </c>
      <c r="K464" s="11">
        <v>0</v>
      </c>
      <c r="L464" s="11">
        <f t="shared" si="83"/>
        <v>13.7</v>
      </c>
      <c r="M464" s="51">
        <f t="shared" si="84"/>
        <v>13.65</v>
      </c>
      <c r="N464" s="49" t="str">
        <f t="shared" si="85"/>
        <v/>
      </c>
    </row>
    <row r="465" spans="1:14">
      <c r="A465" s="60" t="s">
        <v>125</v>
      </c>
      <c r="B465" s="69" t="s">
        <v>151</v>
      </c>
      <c r="C465" s="24">
        <v>5</v>
      </c>
      <c r="D465" s="27">
        <v>1.3</v>
      </c>
      <c r="E465" s="27">
        <v>1.3</v>
      </c>
      <c r="F465" s="24">
        <v>0</v>
      </c>
      <c r="G465" s="11">
        <f t="shared" si="82"/>
        <v>13.7</v>
      </c>
      <c r="H465" s="11">
        <v>5</v>
      </c>
      <c r="I465" s="11">
        <v>1.5</v>
      </c>
      <c r="J465" s="11">
        <v>1.5</v>
      </c>
      <c r="K465" s="11">
        <v>0</v>
      </c>
      <c r="L465" s="11">
        <f t="shared" si="83"/>
        <v>13.5</v>
      </c>
      <c r="M465" s="51">
        <f t="shared" si="84"/>
        <v>13.6</v>
      </c>
      <c r="N465" s="49" t="str">
        <f t="shared" si="85"/>
        <v/>
      </c>
    </row>
    <row r="466" spans="1:14">
      <c r="A466" s="60" t="s">
        <v>130</v>
      </c>
      <c r="B466" s="69" t="s">
        <v>151</v>
      </c>
      <c r="C466" s="24">
        <v>5</v>
      </c>
      <c r="D466" s="27">
        <v>1.7</v>
      </c>
      <c r="E466" s="27">
        <v>1.7</v>
      </c>
      <c r="F466" s="24">
        <v>0</v>
      </c>
      <c r="G466" s="11">
        <f t="shared" si="82"/>
        <v>13.3</v>
      </c>
      <c r="H466" s="11">
        <v>5</v>
      </c>
      <c r="I466" s="11">
        <v>1.3</v>
      </c>
      <c r="J466" s="11">
        <v>1.3</v>
      </c>
      <c r="K466" s="11">
        <v>0</v>
      </c>
      <c r="L466" s="11">
        <f t="shared" si="83"/>
        <v>13.7</v>
      </c>
      <c r="M466" s="51">
        <f t="shared" si="84"/>
        <v>13.5</v>
      </c>
      <c r="N466" s="49" t="str">
        <f t="shared" si="85"/>
        <v/>
      </c>
    </row>
    <row r="467" spans="1:14">
      <c r="A467" s="60" t="s">
        <v>97</v>
      </c>
      <c r="B467" s="69" t="s">
        <v>151</v>
      </c>
      <c r="C467" s="49">
        <v>5</v>
      </c>
      <c r="D467" s="48">
        <v>1.9</v>
      </c>
      <c r="E467" s="48">
        <v>1.9</v>
      </c>
      <c r="F467" s="49">
        <v>0</v>
      </c>
      <c r="G467" s="11">
        <f t="shared" si="82"/>
        <v>13.100000000000001</v>
      </c>
      <c r="H467" s="11">
        <v>5</v>
      </c>
      <c r="I467" s="11">
        <v>1.3</v>
      </c>
      <c r="J467" s="11">
        <v>1.3</v>
      </c>
      <c r="K467" s="11">
        <v>0</v>
      </c>
      <c r="L467" s="11">
        <f t="shared" si="83"/>
        <v>13.7</v>
      </c>
      <c r="M467" s="51">
        <f t="shared" si="84"/>
        <v>13.4</v>
      </c>
      <c r="N467" s="49">
        <f t="shared" si="85"/>
        <v>2</v>
      </c>
    </row>
    <row r="468" spans="1:14">
      <c r="A468" s="60" t="s">
        <v>133</v>
      </c>
      <c r="B468" s="69">
        <v>19</v>
      </c>
      <c r="C468" s="24">
        <v>5</v>
      </c>
      <c r="D468" s="27">
        <v>1.5</v>
      </c>
      <c r="E468" s="27">
        <v>1.5</v>
      </c>
      <c r="F468" s="24">
        <v>0</v>
      </c>
      <c r="G468" s="11">
        <f t="shared" si="82"/>
        <v>13.5</v>
      </c>
      <c r="H468" s="11">
        <v>5</v>
      </c>
      <c r="I468" s="11">
        <v>1.7</v>
      </c>
      <c r="J468" s="11">
        <v>1.7</v>
      </c>
      <c r="K468" s="11">
        <v>0</v>
      </c>
      <c r="L468" s="11">
        <f t="shared" si="83"/>
        <v>13.3</v>
      </c>
      <c r="M468" s="51">
        <f t="shared" si="84"/>
        <v>13.4</v>
      </c>
      <c r="N468" s="49">
        <f t="shared" si="85"/>
        <v>2</v>
      </c>
    </row>
    <row r="469" spans="1:14">
      <c r="A469" s="60" t="s">
        <v>93</v>
      </c>
      <c r="B469" s="69" t="s">
        <v>151</v>
      </c>
      <c r="C469" s="49">
        <v>5</v>
      </c>
      <c r="D469" s="49">
        <v>1.7</v>
      </c>
      <c r="E469" s="48">
        <v>1.7</v>
      </c>
      <c r="F469" s="49">
        <v>0</v>
      </c>
      <c r="G469" s="11">
        <f t="shared" si="82"/>
        <v>13.3</v>
      </c>
      <c r="H469" s="11">
        <v>5</v>
      </c>
      <c r="I469" s="11">
        <v>1.8</v>
      </c>
      <c r="J469" s="11">
        <v>1.8</v>
      </c>
      <c r="K469" s="11">
        <v>0</v>
      </c>
      <c r="L469" s="11">
        <f t="shared" si="83"/>
        <v>13.2</v>
      </c>
      <c r="M469" s="51">
        <f t="shared" si="84"/>
        <v>13.25</v>
      </c>
      <c r="N469" s="49">
        <f t="shared" si="85"/>
        <v>4</v>
      </c>
    </row>
    <row r="470" spans="1:14">
      <c r="A470" s="60" t="s">
        <v>132</v>
      </c>
      <c r="B470" s="69">
        <v>19</v>
      </c>
      <c r="C470" s="24">
        <v>5</v>
      </c>
      <c r="D470" s="27">
        <v>2.4</v>
      </c>
      <c r="E470" s="27">
        <v>2.4</v>
      </c>
      <c r="F470" s="24">
        <v>0</v>
      </c>
      <c r="G470" s="11">
        <f t="shared" si="82"/>
        <v>12.600000000000001</v>
      </c>
      <c r="H470" s="11">
        <v>5</v>
      </c>
      <c r="I470" s="11">
        <v>1.5</v>
      </c>
      <c r="J470" s="11">
        <v>1.5</v>
      </c>
      <c r="K470" s="11">
        <v>0</v>
      </c>
      <c r="L470" s="11">
        <f t="shared" si="83"/>
        <v>13.5</v>
      </c>
      <c r="M470" s="51">
        <f t="shared" si="84"/>
        <v>13.05</v>
      </c>
      <c r="N470" s="49" t="str">
        <f t="shared" si="85"/>
        <v/>
      </c>
    </row>
    <row r="471" spans="1:14">
      <c r="A471" s="60" t="s">
        <v>138</v>
      </c>
      <c r="B471" s="69">
        <v>19</v>
      </c>
      <c r="C471" s="24">
        <v>5</v>
      </c>
      <c r="D471" s="27">
        <v>2.1</v>
      </c>
      <c r="E471" s="27">
        <v>2.1</v>
      </c>
      <c r="F471" s="24">
        <v>0</v>
      </c>
      <c r="G471" s="11">
        <f t="shared" si="82"/>
        <v>12.899999999999999</v>
      </c>
      <c r="H471" s="11">
        <v>5</v>
      </c>
      <c r="I471" s="11">
        <v>1.8</v>
      </c>
      <c r="J471" s="11">
        <v>1.8</v>
      </c>
      <c r="K471" s="11">
        <v>0</v>
      </c>
      <c r="L471" s="11">
        <f t="shared" si="83"/>
        <v>13.2</v>
      </c>
      <c r="M471" s="51">
        <f t="shared" si="84"/>
        <v>13.049999999999999</v>
      </c>
      <c r="N471" s="49" t="str">
        <f t="shared" si="85"/>
        <v/>
      </c>
    </row>
    <row r="472" spans="1:14">
      <c r="A472" s="83" t="s">
        <v>94</v>
      </c>
      <c r="B472" s="69" t="s">
        <v>151</v>
      </c>
      <c r="C472" s="49">
        <v>5</v>
      </c>
      <c r="D472" s="48">
        <v>1.8</v>
      </c>
      <c r="E472" s="48">
        <v>1.8</v>
      </c>
      <c r="F472" s="49">
        <v>0</v>
      </c>
      <c r="G472" s="11">
        <f t="shared" si="82"/>
        <v>13.2</v>
      </c>
      <c r="H472" s="11">
        <v>5</v>
      </c>
      <c r="I472" s="11">
        <v>2.2000000000000002</v>
      </c>
      <c r="J472" s="11">
        <v>2.2000000000000002</v>
      </c>
      <c r="K472" s="11">
        <v>0</v>
      </c>
      <c r="L472" s="11">
        <f t="shared" si="83"/>
        <v>12.8</v>
      </c>
      <c r="M472" s="51">
        <f t="shared" si="84"/>
        <v>13</v>
      </c>
      <c r="N472" s="49">
        <f t="shared" si="85"/>
        <v>5</v>
      </c>
    </row>
    <row r="473" spans="1:14">
      <c r="A473" s="60" t="s">
        <v>120</v>
      </c>
      <c r="B473" s="69" t="s">
        <v>151</v>
      </c>
      <c r="C473" s="24">
        <v>5</v>
      </c>
      <c r="D473" s="27">
        <v>2.2999999999999998</v>
      </c>
      <c r="E473" s="27">
        <v>2.2999999999999998</v>
      </c>
      <c r="F473" s="24">
        <v>0</v>
      </c>
      <c r="G473" s="11">
        <f t="shared" si="82"/>
        <v>12.7</v>
      </c>
      <c r="H473" s="11">
        <v>5</v>
      </c>
      <c r="I473" s="11">
        <v>1.7</v>
      </c>
      <c r="J473" s="11">
        <v>1.7</v>
      </c>
      <c r="K473" s="11">
        <v>0</v>
      </c>
      <c r="L473" s="11">
        <f t="shared" si="83"/>
        <v>13.3</v>
      </c>
      <c r="M473" s="51">
        <f t="shared" si="84"/>
        <v>13</v>
      </c>
      <c r="N473" s="49">
        <f t="shared" si="85"/>
        <v>5</v>
      </c>
    </row>
    <row r="474" spans="1:14">
      <c r="A474" s="60" t="s">
        <v>98</v>
      </c>
      <c r="B474" s="69" t="s">
        <v>151</v>
      </c>
      <c r="C474" s="49">
        <v>5</v>
      </c>
      <c r="D474" s="48">
        <v>2</v>
      </c>
      <c r="E474" s="48">
        <v>2</v>
      </c>
      <c r="F474" s="49">
        <v>0</v>
      </c>
      <c r="G474" s="11">
        <f t="shared" si="82"/>
        <v>13</v>
      </c>
      <c r="H474" s="11">
        <v>5</v>
      </c>
      <c r="I474" s="11">
        <v>2.1</v>
      </c>
      <c r="J474" s="11">
        <v>2.1</v>
      </c>
      <c r="K474" s="11">
        <v>0</v>
      </c>
      <c r="L474" s="11">
        <f t="shared" si="83"/>
        <v>12.899999999999999</v>
      </c>
      <c r="M474" s="51">
        <f t="shared" si="84"/>
        <v>12.95</v>
      </c>
      <c r="N474" s="49" t="str">
        <f t="shared" si="85"/>
        <v/>
      </c>
    </row>
    <row r="475" spans="1:14">
      <c r="B475" s="91"/>
      <c r="C475" s="43"/>
      <c r="D475" s="43"/>
      <c r="E475" s="43"/>
      <c r="F475" s="43"/>
      <c r="G475" s="41"/>
      <c r="H475" s="14"/>
      <c r="I475" s="14"/>
      <c r="J475" s="14"/>
      <c r="K475" s="14"/>
      <c r="L475" s="41"/>
      <c r="M475" s="41"/>
      <c r="N475" s="43"/>
    </row>
    <row r="476" spans="1:14" ht="15" thickBot="1">
      <c r="A476" s="57" t="s">
        <v>43</v>
      </c>
      <c r="B476" s="91"/>
      <c r="C476" s="43"/>
      <c r="D476" s="43"/>
      <c r="E476" s="43"/>
      <c r="F476" s="43"/>
      <c r="G476" s="41"/>
      <c r="H476" s="14"/>
      <c r="I476" s="14"/>
      <c r="J476" s="14"/>
      <c r="K476" s="14"/>
      <c r="L476" s="41"/>
      <c r="M476" s="41"/>
      <c r="N476" s="43"/>
    </row>
    <row r="477" spans="1:14">
      <c r="A477" s="112" t="s">
        <v>235</v>
      </c>
      <c r="B477" s="108"/>
      <c r="C477" s="105"/>
      <c r="D477" s="106" t="s">
        <v>25</v>
      </c>
      <c r="E477" s="106"/>
      <c r="F477" s="106"/>
      <c r="G477" s="107"/>
      <c r="H477" s="105"/>
      <c r="I477" s="106" t="s">
        <v>26</v>
      </c>
      <c r="J477" s="106"/>
      <c r="K477" s="106"/>
      <c r="L477" s="107"/>
      <c r="M477" s="102"/>
      <c r="N477" s="102"/>
    </row>
    <row r="478" spans="1:14" ht="15" thickBot="1">
      <c r="A478" s="112" t="s">
        <v>236</v>
      </c>
      <c r="B478" s="108"/>
      <c r="C478" s="109" t="s">
        <v>0</v>
      </c>
      <c r="D478" s="110" t="s">
        <v>13</v>
      </c>
      <c r="E478" s="110" t="s">
        <v>13</v>
      </c>
      <c r="F478" s="110" t="s">
        <v>14</v>
      </c>
      <c r="G478" s="111" t="s">
        <v>1</v>
      </c>
      <c r="H478" s="109" t="s">
        <v>0</v>
      </c>
      <c r="I478" s="110" t="s">
        <v>13</v>
      </c>
      <c r="J478" s="110" t="s">
        <v>13</v>
      </c>
      <c r="K478" s="110" t="s">
        <v>14</v>
      </c>
      <c r="L478" s="111" t="s">
        <v>1</v>
      </c>
      <c r="M478" s="102" t="s">
        <v>27</v>
      </c>
      <c r="N478" s="102" t="s">
        <v>2</v>
      </c>
    </row>
    <row r="479" spans="1:14">
      <c r="A479" s="60" t="s">
        <v>112</v>
      </c>
      <c r="B479" s="69" t="s">
        <v>211</v>
      </c>
      <c r="C479" s="95">
        <v>4.7</v>
      </c>
      <c r="D479" s="95">
        <v>0.5</v>
      </c>
      <c r="E479" s="95">
        <f>D479</f>
        <v>0.5</v>
      </c>
      <c r="F479" s="95"/>
      <c r="G479" s="11">
        <f t="shared" ref="G479:G490" si="86">C479+(20-D479-E479-2*F479)/2</f>
        <v>14.2</v>
      </c>
      <c r="H479" s="95">
        <v>4.7</v>
      </c>
      <c r="I479" s="96">
        <v>0.8</v>
      </c>
      <c r="J479" s="96">
        <f>I479</f>
        <v>0.8</v>
      </c>
      <c r="K479" s="96"/>
      <c r="L479" s="11">
        <f t="shared" ref="L479:L490" si="87">H479+(20-I479-J479-2*K479)/2</f>
        <v>13.899999999999999</v>
      </c>
      <c r="M479" s="51">
        <f t="shared" ref="M479:M490" si="88">(G479+L479)/2</f>
        <v>14.049999999999999</v>
      </c>
      <c r="N479" s="49" t="str">
        <f t="shared" ref="N479:N490" si="89">IFERROR(RANK(M479,$M$49:$M$60),"")</f>
        <v/>
      </c>
    </row>
    <row r="480" spans="1:14" ht="15" thickBot="1">
      <c r="A480" s="61" t="s">
        <v>105</v>
      </c>
      <c r="B480" s="69" t="s">
        <v>211</v>
      </c>
      <c r="C480" s="177">
        <v>5</v>
      </c>
      <c r="D480" s="95">
        <v>1.4</v>
      </c>
      <c r="E480" s="95">
        <v>1.4</v>
      </c>
      <c r="F480" s="95"/>
      <c r="G480" s="11">
        <f t="shared" si="86"/>
        <v>13.600000000000001</v>
      </c>
      <c r="H480" s="177">
        <v>5</v>
      </c>
      <c r="I480" s="96">
        <v>1</v>
      </c>
      <c r="J480" s="96">
        <v>1</v>
      </c>
      <c r="K480" s="96"/>
      <c r="L480" s="11">
        <f t="shared" si="87"/>
        <v>14</v>
      </c>
      <c r="M480" s="51">
        <f t="shared" si="88"/>
        <v>13.8</v>
      </c>
      <c r="N480" s="49" t="str">
        <f t="shared" si="89"/>
        <v/>
      </c>
    </row>
    <row r="481" spans="1:14">
      <c r="A481" s="60" t="s">
        <v>119</v>
      </c>
      <c r="B481" s="69" t="s">
        <v>211</v>
      </c>
      <c r="C481" s="95">
        <v>4.7</v>
      </c>
      <c r="D481" s="95">
        <v>1.3</v>
      </c>
      <c r="E481" s="95">
        <f>D481</f>
        <v>1.3</v>
      </c>
      <c r="F481" s="95"/>
      <c r="G481" s="11">
        <f t="shared" si="86"/>
        <v>13.399999999999999</v>
      </c>
      <c r="H481" s="95">
        <v>4.7</v>
      </c>
      <c r="I481" s="96">
        <v>1</v>
      </c>
      <c r="J481" s="96">
        <f>I481</f>
        <v>1</v>
      </c>
      <c r="K481" s="96"/>
      <c r="L481" s="11">
        <f t="shared" si="87"/>
        <v>13.7</v>
      </c>
      <c r="M481" s="51">
        <f t="shared" si="88"/>
        <v>13.549999999999999</v>
      </c>
      <c r="N481" s="49" t="str">
        <f t="shared" si="89"/>
        <v/>
      </c>
    </row>
    <row r="482" spans="1:14">
      <c r="A482" s="60" t="s">
        <v>140</v>
      </c>
      <c r="B482" s="69">
        <v>10</v>
      </c>
      <c r="C482" s="95">
        <v>4.7</v>
      </c>
      <c r="D482" s="95">
        <v>1.3</v>
      </c>
      <c r="E482" s="95">
        <v>1.3</v>
      </c>
      <c r="F482" s="95"/>
      <c r="G482" s="11">
        <f t="shared" si="86"/>
        <v>13.399999999999999</v>
      </c>
      <c r="H482" s="95">
        <v>4.7</v>
      </c>
      <c r="I482" s="96">
        <v>1.1000000000000001</v>
      </c>
      <c r="J482" s="96">
        <v>1.1000000000000001</v>
      </c>
      <c r="K482" s="96"/>
      <c r="L482" s="11">
        <f t="shared" si="87"/>
        <v>13.599999999999998</v>
      </c>
      <c r="M482" s="51">
        <f t="shared" si="88"/>
        <v>13.499999999999998</v>
      </c>
      <c r="N482" s="49" t="str">
        <f t="shared" si="89"/>
        <v/>
      </c>
    </row>
    <row r="483" spans="1:14">
      <c r="A483" s="60" t="s">
        <v>104</v>
      </c>
      <c r="B483" s="69" t="s">
        <v>211</v>
      </c>
      <c r="C483" s="95">
        <v>4.7</v>
      </c>
      <c r="D483" s="95">
        <v>1.1000000000000001</v>
      </c>
      <c r="E483" s="95">
        <f>D483</f>
        <v>1.1000000000000001</v>
      </c>
      <c r="F483" s="95"/>
      <c r="G483" s="11">
        <f t="shared" si="86"/>
        <v>13.599999999999998</v>
      </c>
      <c r="H483" s="95">
        <v>4.7</v>
      </c>
      <c r="I483" s="96">
        <v>1.4</v>
      </c>
      <c r="J483" s="96">
        <f>I483</f>
        <v>1.4</v>
      </c>
      <c r="K483" s="96"/>
      <c r="L483" s="11">
        <f t="shared" si="87"/>
        <v>13.3</v>
      </c>
      <c r="M483" s="51">
        <f t="shared" si="88"/>
        <v>13.45</v>
      </c>
      <c r="N483" s="49" t="str">
        <f t="shared" si="89"/>
        <v/>
      </c>
    </row>
    <row r="484" spans="1:14">
      <c r="A484" s="60" t="s">
        <v>41</v>
      </c>
      <c r="B484" s="69">
        <v>10</v>
      </c>
      <c r="C484" s="95">
        <v>4.7</v>
      </c>
      <c r="D484" s="95">
        <v>1.3</v>
      </c>
      <c r="E484" s="95">
        <v>1.3</v>
      </c>
      <c r="F484" s="95"/>
      <c r="G484" s="11">
        <f t="shared" si="86"/>
        <v>13.399999999999999</v>
      </c>
      <c r="H484" s="95">
        <v>4.7</v>
      </c>
      <c r="I484" s="96">
        <v>1.3</v>
      </c>
      <c r="J484" s="96">
        <v>1.3</v>
      </c>
      <c r="K484" s="96"/>
      <c r="L484" s="11">
        <f t="shared" si="87"/>
        <v>13.399999999999999</v>
      </c>
      <c r="M484" s="51">
        <f t="shared" si="88"/>
        <v>13.399999999999999</v>
      </c>
      <c r="N484" s="49" t="str">
        <f t="shared" si="89"/>
        <v/>
      </c>
    </row>
    <row r="485" spans="1:14">
      <c r="A485" s="60" t="s">
        <v>49</v>
      </c>
      <c r="B485" s="69" t="s">
        <v>211</v>
      </c>
      <c r="C485" s="95">
        <v>4.7</v>
      </c>
      <c r="D485" s="95">
        <v>1.3</v>
      </c>
      <c r="E485" s="95">
        <f t="shared" ref="E485:E490" si="90">D485</f>
        <v>1.3</v>
      </c>
      <c r="F485" s="95"/>
      <c r="G485" s="11">
        <f t="shared" si="86"/>
        <v>13.399999999999999</v>
      </c>
      <c r="H485" s="95">
        <v>4.7</v>
      </c>
      <c r="I485" s="96">
        <v>1.4</v>
      </c>
      <c r="J485" s="96">
        <f t="shared" ref="J485:J490" si="91">I485</f>
        <v>1.4</v>
      </c>
      <c r="K485" s="96"/>
      <c r="L485" s="11">
        <f t="shared" si="87"/>
        <v>13.3</v>
      </c>
      <c r="M485" s="51">
        <f t="shared" si="88"/>
        <v>13.35</v>
      </c>
      <c r="N485" s="49" t="str">
        <f t="shared" si="89"/>
        <v/>
      </c>
    </row>
    <row r="486" spans="1:14">
      <c r="A486" s="60" t="s">
        <v>53</v>
      </c>
      <c r="B486" s="69" t="s">
        <v>211</v>
      </c>
      <c r="C486" s="95">
        <v>4.7</v>
      </c>
      <c r="D486" s="95">
        <v>1.4</v>
      </c>
      <c r="E486" s="95">
        <f t="shared" si="90"/>
        <v>1.4</v>
      </c>
      <c r="F486" s="95"/>
      <c r="G486" s="11">
        <f t="shared" si="86"/>
        <v>13.3</v>
      </c>
      <c r="H486" s="95">
        <v>4.7</v>
      </c>
      <c r="I486" s="96">
        <v>1.4</v>
      </c>
      <c r="J486" s="96">
        <f t="shared" si="91"/>
        <v>1.4</v>
      </c>
      <c r="K486" s="96"/>
      <c r="L486" s="11">
        <f t="shared" si="87"/>
        <v>13.3</v>
      </c>
      <c r="M486" s="51">
        <f t="shared" si="88"/>
        <v>13.3</v>
      </c>
      <c r="N486" s="49" t="str">
        <f t="shared" si="89"/>
        <v/>
      </c>
    </row>
    <row r="487" spans="1:14">
      <c r="A487" s="60" t="s">
        <v>32</v>
      </c>
      <c r="B487" s="69" t="s">
        <v>211</v>
      </c>
      <c r="C487" s="95">
        <v>4.7</v>
      </c>
      <c r="D487" s="95">
        <v>1.4</v>
      </c>
      <c r="E487" s="95">
        <f t="shared" si="90"/>
        <v>1.4</v>
      </c>
      <c r="F487" s="95"/>
      <c r="G487" s="11">
        <f t="shared" si="86"/>
        <v>13.3</v>
      </c>
      <c r="H487" s="95">
        <v>4.7</v>
      </c>
      <c r="I487" s="96">
        <v>1.4</v>
      </c>
      <c r="J487" s="96">
        <f t="shared" si="91"/>
        <v>1.4</v>
      </c>
      <c r="K487" s="96"/>
      <c r="L487" s="11">
        <f t="shared" si="87"/>
        <v>13.3</v>
      </c>
      <c r="M487" s="51">
        <f t="shared" si="88"/>
        <v>13.3</v>
      </c>
      <c r="N487" s="49" t="str">
        <f t="shared" si="89"/>
        <v/>
      </c>
    </row>
    <row r="488" spans="1:14">
      <c r="A488" s="60" t="s">
        <v>29</v>
      </c>
      <c r="B488" s="69" t="s">
        <v>211</v>
      </c>
      <c r="C488" s="95">
        <v>4.7</v>
      </c>
      <c r="D488" s="95">
        <v>1.7</v>
      </c>
      <c r="E488" s="95">
        <f t="shared" si="90"/>
        <v>1.7</v>
      </c>
      <c r="F488" s="95"/>
      <c r="G488" s="11">
        <f t="shared" si="86"/>
        <v>13</v>
      </c>
      <c r="H488" s="95">
        <v>4.7</v>
      </c>
      <c r="I488" s="96">
        <v>1.3</v>
      </c>
      <c r="J488" s="96">
        <f t="shared" si="91"/>
        <v>1.3</v>
      </c>
      <c r="K488" s="96"/>
      <c r="L488" s="11">
        <f t="shared" si="87"/>
        <v>13.399999999999999</v>
      </c>
      <c r="M488" s="51">
        <f t="shared" si="88"/>
        <v>13.2</v>
      </c>
      <c r="N488" s="49" t="str">
        <f t="shared" si="89"/>
        <v/>
      </c>
    </row>
    <row r="489" spans="1:14">
      <c r="A489" s="60" t="s">
        <v>63</v>
      </c>
      <c r="B489" s="69" t="s">
        <v>211</v>
      </c>
      <c r="C489" s="95">
        <v>4.7</v>
      </c>
      <c r="D489" s="95">
        <v>1.5</v>
      </c>
      <c r="E489" s="95">
        <f t="shared" si="90"/>
        <v>1.5</v>
      </c>
      <c r="F489" s="95"/>
      <c r="G489" s="11">
        <f t="shared" si="86"/>
        <v>13.2</v>
      </c>
      <c r="H489" s="95">
        <v>4.7</v>
      </c>
      <c r="I489" s="96">
        <v>1.7</v>
      </c>
      <c r="J489" s="96">
        <f t="shared" si="91"/>
        <v>1.7</v>
      </c>
      <c r="K489" s="96"/>
      <c r="L489" s="11">
        <f t="shared" si="87"/>
        <v>13</v>
      </c>
      <c r="M489" s="51">
        <f t="shared" si="88"/>
        <v>13.1</v>
      </c>
      <c r="N489" s="49">
        <f t="shared" si="89"/>
        <v>5</v>
      </c>
    </row>
    <row r="490" spans="1:14">
      <c r="A490" s="60" t="s">
        <v>123</v>
      </c>
      <c r="B490" s="69" t="s">
        <v>211</v>
      </c>
      <c r="C490" s="95">
        <v>4.7</v>
      </c>
      <c r="D490" s="177">
        <v>2</v>
      </c>
      <c r="E490" s="177">
        <f t="shared" si="90"/>
        <v>2</v>
      </c>
      <c r="F490" s="95"/>
      <c r="G490" s="11">
        <f t="shared" si="86"/>
        <v>12.7</v>
      </c>
      <c r="H490" s="95">
        <v>4.7</v>
      </c>
      <c r="I490" s="96">
        <v>1.7</v>
      </c>
      <c r="J490" s="96">
        <f t="shared" si="91"/>
        <v>1.7</v>
      </c>
      <c r="K490" s="96"/>
      <c r="L490" s="11">
        <f t="shared" si="87"/>
        <v>13</v>
      </c>
      <c r="M490" s="51">
        <f t="shared" si="88"/>
        <v>12.85</v>
      </c>
      <c r="N490" s="49">
        <f t="shared" si="89"/>
        <v>8</v>
      </c>
    </row>
    <row r="491" spans="1:14">
      <c r="A491" s="13"/>
      <c r="B491" s="91"/>
      <c r="C491" s="43"/>
      <c r="D491" s="43"/>
      <c r="E491" s="43"/>
      <c r="F491" s="43"/>
      <c r="G491" s="41"/>
      <c r="H491" s="14"/>
      <c r="I491" s="14"/>
      <c r="J491" s="14"/>
      <c r="K491" s="14"/>
      <c r="L491" s="41"/>
      <c r="M491" s="41"/>
      <c r="N491" s="43"/>
    </row>
    <row r="492" spans="1:14" ht="15" thickBot="1">
      <c r="A492" s="57" t="s">
        <v>240</v>
      </c>
      <c r="B492" s="91"/>
      <c r="C492" s="43"/>
      <c r="D492" s="43"/>
      <c r="E492" s="43"/>
      <c r="F492" s="43"/>
      <c r="G492" s="41"/>
      <c r="H492" s="14"/>
      <c r="I492" s="14"/>
      <c r="J492" s="14"/>
      <c r="K492" s="14"/>
      <c r="L492" s="41"/>
      <c r="M492" s="41"/>
      <c r="N492" s="43"/>
    </row>
    <row r="493" spans="1:14">
      <c r="A493" s="112" t="s">
        <v>238</v>
      </c>
      <c r="B493" s="108"/>
      <c r="C493" s="105"/>
      <c r="D493" s="106" t="s">
        <v>25</v>
      </c>
      <c r="E493" s="106"/>
      <c r="F493" s="106"/>
      <c r="G493" s="107"/>
      <c r="H493" s="105"/>
      <c r="I493" s="106" t="s">
        <v>26</v>
      </c>
      <c r="J493" s="106"/>
      <c r="K493" s="106"/>
      <c r="L493" s="107"/>
      <c r="M493" s="102"/>
      <c r="N493" s="102"/>
    </row>
    <row r="494" spans="1:14" ht="15" thickBot="1">
      <c r="A494" s="112" t="s">
        <v>237</v>
      </c>
      <c r="B494" s="108"/>
      <c r="C494" s="109" t="s">
        <v>0</v>
      </c>
      <c r="D494" s="110" t="s">
        <v>13</v>
      </c>
      <c r="E494" s="110" t="s">
        <v>13</v>
      </c>
      <c r="F494" s="110" t="s">
        <v>14</v>
      </c>
      <c r="G494" s="111" t="s">
        <v>1</v>
      </c>
      <c r="H494" s="109" t="s">
        <v>0</v>
      </c>
      <c r="I494" s="110" t="s">
        <v>13</v>
      </c>
      <c r="J494" s="110" t="s">
        <v>13</v>
      </c>
      <c r="K494" s="110" t="s">
        <v>14</v>
      </c>
      <c r="L494" s="111" t="s">
        <v>1</v>
      </c>
      <c r="M494" s="102" t="s">
        <v>27</v>
      </c>
      <c r="N494" s="102" t="s">
        <v>2</v>
      </c>
    </row>
    <row r="495" spans="1:14">
      <c r="A495" s="60" t="s">
        <v>102</v>
      </c>
      <c r="B495" s="69" t="s">
        <v>212</v>
      </c>
      <c r="C495" s="97">
        <v>5</v>
      </c>
      <c r="D495" s="97">
        <v>0.7</v>
      </c>
      <c r="E495" s="97">
        <v>0.7</v>
      </c>
      <c r="F495" s="98">
        <v>0</v>
      </c>
      <c r="G495" s="11">
        <f t="shared" ref="G495:G502" si="92">C495+(20-D495-E495-2*F495)/2</f>
        <v>14.3</v>
      </c>
      <c r="H495" s="99">
        <v>5</v>
      </c>
      <c r="I495" s="178">
        <v>0.8</v>
      </c>
      <c r="J495" s="178">
        <v>0.8</v>
      </c>
      <c r="K495" s="178">
        <v>0</v>
      </c>
      <c r="L495" s="11">
        <f t="shared" ref="L495:L502" si="93">H495+(20-I495-J495-2*K495)/2</f>
        <v>14.2</v>
      </c>
      <c r="M495" s="51">
        <f t="shared" ref="M495:M502" si="94">(G495+L495)/2</f>
        <v>14.25</v>
      </c>
      <c r="N495" s="49" t="str">
        <f t="shared" ref="N495:N502" si="95">IFERROR(RANK(M495,$M$65:$M$72),"")</f>
        <v/>
      </c>
    </row>
    <row r="496" spans="1:14">
      <c r="A496" s="60" t="s">
        <v>103</v>
      </c>
      <c r="B496" s="69" t="s">
        <v>212</v>
      </c>
      <c r="C496" s="97">
        <v>5</v>
      </c>
      <c r="D496" s="97">
        <v>1.1000000000000001</v>
      </c>
      <c r="E496" s="97">
        <v>1.1000000000000001</v>
      </c>
      <c r="F496" s="98">
        <v>0</v>
      </c>
      <c r="G496" s="11">
        <f t="shared" si="92"/>
        <v>13.899999999999999</v>
      </c>
      <c r="H496" s="99">
        <v>5</v>
      </c>
      <c r="I496" s="178">
        <v>0.7</v>
      </c>
      <c r="J496" s="178">
        <v>0.7</v>
      </c>
      <c r="K496" s="178">
        <v>0</v>
      </c>
      <c r="L496" s="11">
        <f t="shared" si="93"/>
        <v>14.3</v>
      </c>
      <c r="M496" s="51">
        <f t="shared" si="94"/>
        <v>14.1</v>
      </c>
      <c r="N496" s="49" t="str">
        <f t="shared" si="95"/>
        <v/>
      </c>
    </row>
    <row r="497" spans="1:14">
      <c r="A497" s="60" t="s">
        <v>22</v>
      </c>
      <c r="B497" s="69">
        <v>9</v>
      </c>
      <c r="C497" s="97">
        <v>5</v>
      </c>
      <c r="D497" s="97">
        <v>0.7</v>
      </c>
      <c r="E497" s="97">
        <v>0.7</v>
      </c>
      <c r="F497" s="98">
        <v>0</v>
      </c>
      <c r="G497" s="11">
        <f t="shared" si="92"/>
        <v>14.3</v>
      </c>
      <c r="H497" s="99">
        <v>5</v>
      </c>
      <c r="I497" s="178">
        <v>1.1000000000000001</v>
      </c>
      <c r="J497" s="178">
        <v>1.1000000000000001</v>
      </c>
      <c r="K497" s="178">
        <v>0</v>
      </c>
      <c r="L497" s="11">
        <f t="shared" si="93"/>
        <v>13.899999999999999</v>
      </c>
      <c r="M497" s="51">
        <f t="shared" si="94"/>
        <v>14.1</v>
      </c>
      <c r="N497" s="49" t="str">
        <f t="shared" si="95"/>
        <v/>
      </c>
    </row>
    <row r="498" spans="1:14">
      <c r="A498" s="60" t="s">
        <v>24</v>
      </c>
      <c r="B498" s="69" t="s">
        <v>212</v>
      </c>
      <c r="C498" s="97">
        <v>5</v>
      </c>
      <c r="D498" s="97">
        <v>1.1000000000000001</v>
      </c>
      <c r="E498" s="97">
        <v>1.1000000000000001</v>
      </c>
      <c r="F498" s="98">
        <v>0</v>
      </c>
      <c r="G498" s="11">
        <f t="shared" si="92"/>
        <v>13.899999999999999</v>
      </c>
      <c r="H498" s="99">
        <v>5</v>
      </c>
      <c r="I498" s="178">
        <v>0.9</v>
      </c>
      <c r="J498" s="178">
        <v>0.9</v>
      </c>
      <c r="K498" s="178">
        <v>0</v>
      </c>
      <c r="L498" s="11">
        <f t="shared" si="93"/>
        <v>14.100000000000001</v>
      </c>
      <c r="M498" s="51">
        <f t="shared" si="94"/>
        <v>14</v>
      </c>
      <c r="N498" s="49" t="str">
        <f t="shared" si="95"/>
        <v/>
      </c>
    </row>
    <row r="499" spans="1:14">
      <c r="A499" s="60" t="s">
        <v>35</v>
      </c>
      <c r="B499" s="69" t="s">
        <v>212</v>
      </c>
      <c r="C499" s="97">
        <v>5</v>
      </c>
      <c r="D499" s="97">
        <v>0.9</v>
      </c>
      <c r="E499" s="97">
        <v>0.9</v>
      </c>
      <c r="F499" s="98">
        <v>0</v>
      </c>
      <c r="G499" s="11">
        <f t="shared" si="92"/>
        <v>14.100000000000001</v>
      </c>
      <c r="H499" s="99">
        <v>5</v>
      </c>
      <c r="I499" s="178">
        <v>1.2</v>
      </c>
      <c r="J499" s="178">
        <v>1.2</v>
      </c>
      <c r="K499" s="178">
        <v>0</v>
      </c>
      <c r="L499" s="11">
        <f t="shared" si="93"/>
        <v>13.8</v>
      </c>
      <c r="M499" s="51">
        <f t="shared" si="94"/>
        <v>13.950000000000001</v>
      </c>
      <c r="N499" s="49" t="str">
        <f t="shared" si="95"/>
        <v/>
      </c>
    </row>
    <row r="500" spans="1:14">
      <c r="A500" s="60" t="s">
        <v>47</v>
      </c>
      <c r="B500" s="69" t="s">
        <v>212</v>
      </c>
      <c r="C500" s="97">
        <v>5</v>
      </c>
      <c r="D500" s="97">
        <v>1.2</v>
      </c>
      <c r="E500" s="97">
        <v>1.2</v>
      </c>
      <c r="F500" s="98">
        <v>0</v>
      </c>
      <c r="G500" s="11">
        <f t="shared" si="92"/>
        <v>13.8</v>
      </c>
      <c r="H500" s="99">
        <v>5</v>
      </c>
      <c r="I500" s="178">
        <v>1</v>
      </c>
      <c r="J500" s="178">
        <v>1</v>
      </c>
      <c r="K500" s="178">
        <v>0</v>
      </c>
      <c r="L500" s="11">
        <f t="shared" si="93"/>
        <v>14</v>
      </c>
      <c r="M500" s="51">
        <f t="shared" si="94"/>
        <v>13.9</v>
      </c>
      <c r="N500" s="49" t="str">
        <f t="shared" si="95"/>
        <v/>
      </c>
    </row>
    <row r="501" spans="1:14" ht="15" thickBot="1">
      <c r="A501" s="61" t="s">
        <v>106</v>
      </c>
      <c r="B501" s="69" t="s">
        <v>212</v>
      </c>
      <c r="C501" s="97">
        <v>5</v>
      </c>
      <c r="D501" s="97">
        <v>1.2</v>
      </c>
      <c r="E501" s="97">
        <v>1.2</v>
      </c>
      <c r="F501" s="98">
        <v>0</v>
      </c>
      <c r="G501" s="11">
        <f t="shared" si="92"/>
        <v>13.8</v>
      </c>
      <c r="H501" s="99">
        <v>5</v>
      </c>
      <c r="I501" s="178">
        <v>1.1000000000000001</v>
      </c>
      <c r="J501" s="178">
        <v>1.1000000000000001</v>
      </c>
      <c r="K501" s="178">
        <v>0</v>
      </c>
      <c r="L501" s="11">
        <f t="shared" si="93"/>
        <v>13.899999999999999</v>
      </c>
      <c r="M501" s="51">
        <f t="shared" si="94"/>
        <v>13.85</v>
      </c>
      <c r="N501" s="49" t="str">
        <f t="shared" si="95"/>
        <v/>
      </c>
    </row>
    <row r="502" spans="1:14">
      <c r="A502" s="60" t="s">
        <v>52</v>
      </c>
      <c r="B502" s="69" t="s">
        <v>212</v>
      </c>
      <c r="C502" s="97">
        <v>5</v>
      </c>
      <c r="D502" s="97">
        <v>1.8</v>
      </c>
      <c r="E502" s="97">
        <v>1.8</v>
      </c>
      <c r="F502" s="98">
        <v>0</v>
      </c>
      <c r="G502" s="100">
        <f t="shared" si="92"/>
        <v>13.2</v>
      </c>
      <c r="H502" s="99">
        <v>5</v>
      </c>
      <c r="I502" s="178">
        <v>1.4</v>
      </c>
      <c r="J502" s="178">
        <v>1.4</v>
      </c>
      <c r="K502" s="178">
        <v>0</v>
      </c>
      <c r="L502" s="11">
        <f t="shared" si="93"/>
        <v>13.600000000000001</v>
      </c>
      <c r="M502" s="51">
        <f t="shared" si="94"/>
        <v>13.4</v>
      </c>
      <c r="N502" s="49" t="str">
        <f t="shared" si="95"/>
        <v/>
      </c>
    </row>
    <row r="503" spans="1:14">
      <c r="G503" s="101"/>
      <c r="I503" s="158"/>
    </row>
    <row r="504" spans="1:14">
      <c r="A504" s="57" t="s">
        <v>210</v>
      </c>
      <c r="G504" s="14"/>
    </row>
    <row r="505" spans="1:14" ht="15" thickBot="1">
      <c r="A505" s="112" t="s">
        <v>59</v>
      </c>
      <c r="B505" s="140"/>
      <c r="C505" s="116"/>
      <c r="D505" s="116"/>
      <c r="E505" s="116"/>
      <c r="F505" s="116"/>
      <c r="G505" s="119"/>
      <c r="H505" s="119"/>
      <c r="I505" s="119"/>
      <c r="J505" s="119"/>
      <c r="K505" s="119"/>
      <c r="L505" s="119"/>
      <c r="M505" s="119"/>
      <c r="N505" s="116"/>
    </row>
    <row r="506" spans="1:14">
      <c r="A506" s="112" t="s">
        <v>239</v>
      </c>
      <c r="B506" s="108"/>
      <c r="C506" s="105"/>
      <c r="D506" s="106" t="s">
        <v>25</v>
      </c>
      <c r="E506" s="106"/>
      <c r="F506" s="106"/>
      <c r="G506" s="107"/>
      <c r="H506" s="105"/>
      <c r="I506" s="106" t="s">
        <v>26</v>
      </c>
      <c r="J506" s="106"/>
      <c r="K506" s="106"/>
      <c r="L506" s="107"/>
      <c r="M506" s="102"/>
      <c r="N506" s="102"/>
    </row>
    <row r="507" spans="1:14" ht="15" thickBot="1">
      <c r="A507" s="102"/>
      <c r="B507" s="108"/>
      <c r="C507" s="109" t="s">
        <v>0</v>
      </c>
      <c r="D507" s="110" t="s">
        <v>13</v>
      </c>
      <c r="E507" s="110" t="s">
        <v>13</v>
      </c>
      <c r="F507" s="110" t="s">
        <v>14</v>
      </c>
      <c r="G507" s="111" t="s">
        <v>1</v>
      </c>
      <c r="H507" s="109" t="s">
        <v>0</v>
      </c>
      <c r="I507" s="110" t="s">
        <v>13</v>
      </c>
      <c r="J507" s="110" t="s">
        <v>13</v>
      </c>
      <c r="K507" s="110" t="s">
        <v>14</v>
      </c>
      <c r="L507" s="111" t="s">
        <v>1</v>
      </c>
      <c r="M507" s="102" t="s">
        <v>27</v>
      </c>
      <c r="N507" s="102" t="s">
        <v>2</v>
      </c>
    </row>
    <row r="508" spans="1:14">
      <c r="A508" s="60" t="s">
        <v>40</v>
      </c>
      <c r="B508" s="76">
        <v>8</v>
      </c>
      <c r="C508" s="96">
        <v>5</v>
      </c>
      <c r="D508" s="95">
        <v>1.6</v>
      </c>
      <c r="E508" s="95">
        <v>1.6</v>
      </c>
      <c r="F508" s="95"/>
      <c r="G508" s="11">
        <f t="shared" ref="G508:G519" si="96">C508+(20-D508-E508-2*F508)/2</f>
        <v>13.399999999999999</v>
      </c>
      <c r="H508" s="96">
        <v>5</v>
      </c>
      <c r="I508" s="177">
        <v>0.5</v>
      </c>
      <c r="J508" s="177">
        <v>0.5</v>
      </c>
      <c r="K508" s="96"/>
      <c r="L508" s="11">
        <f t="shared" ref="L508:L519" si="97">H508+(20-I508-J508-2*K508)/2</f>
        <v>14.5</v>
      </c>
      <c r="M508" s="51">
        <f t="shared" ref="M508:M519" si="98">(G508+L508)/2</f>
        <v>13.95</v>
      </c>
      <c r="N508" s="49" t="str">
        <f t="shared" ref="N508:N519" si="99">IFERROR(RANK(M508,$M$78:$M$89),"")</f>
        <v/>
      </c>
    </row>
    <row r="509" spans="1:14">
      <c r="A509" s="60" t="s">
        <v>21</v>
      </c>
      <c r="B509" s="69" t="s">
        <v>162</v>
      </c>
      <c r="C509" s="96">
        <v>4.0999999999999996</v>
      </c>
      <c r="D509" s="95">
        <v>0.4</v>
      </c>
      <c r="E509" s="95">
        <f>D509</f>
        <v>0.4</v>
      </c>
      <c r="F509" s="95"/>
      <c r="G509" s="11">
        <f t="shared" si="96"/>
        <v>13.700000000000001</v>
      </c>
      <c r="H509" s="96">
        <v>4.0999999999999996</v>
      </c>
      <c r="I509" s="177">
        <v>0.4</v>
      </c>
      <c r="J509" s="177">
        <f>I509</f>
        <v>0.4</v>
      </c>
      <c r="K509" s="96"/>
      <c r="L509" s="11">
        <f t="shared" si="97"/>
        <v>13.700000000000001</v>
      </c>
      <c r="M509" s="51">
        <f t="shared" si="98"/>
        <v>13.700000000000001</v>
      </c>
      <c r="N509" s="49" t="str">
        <f t="shared" si="99"/>
        <v/>
      </c>
    </row>
    <row r="510" spans="1:14">
      <c r="A510" s="60" t="s">
        <v>12</v>
      </c>
      <c r="B510" s="76" t="s">
        <v>162</v>
      </c>
      <c r="C510" s="96">
        <v>4.4000000000000004</v>
      </c>
      <c r="D510" s="95">
        <v>0.9</v>
      </c>
      <c r="E510" s="95">
        <v>0.9</v>
      </c>
      <c r="F510" s="95"/>
      <c r="G510" s="11">
        <f t="shared" si="96"/>
        <v>13.500000000000002</v>
      </c>
      <c r="H510" s="96">
        <v>4.4000000000000004</v>
      </c>
      <c r="I510" s="177">
        <v>0.9</v>
      </c>
      <c r="J510" s="177">
        <v>0.9</v>
      </c>
      <c r="K510" s="96"/>
      <c r="L510" s="11">
        <f t="shared" si="97"/>
        <v>13.500000000000002</v>
      </c>
      <c r="M510" s="51">
        <f t="shared" si="98"/>
        <v>13.500000000000002</v>
      </c>
      <c r="N510" s="49" t="str">
        <f t="shared" si="99"/>
        <v/>
      </c>
    </row>
    <row r="511" spans="1:14">
      <c r="A511" s="60" t="s">
        <v>6</v>
      </c>
      <c r="B511" s="76" t="s">
        <v>162</v>
      </c>
      <c r="C511" s="96">
        <v>4.7</v>
      </c>
      <c r="D511" s="177">
        <v>1</v>
      </c>
      <c r="E511" s="177">
        <v>1</v>
      </c>
      <c r="F511" s="95"/>
      <c r="G511" s="11">
        <f t="shared" si="96"/>
        <v>13.7</v>
      </c>
      <c r="H511" s="96">
        <v>4.7</v>
      </c>
      <c r="I511" s="177">
        <v>1.4</v>
      </c>
      <c r="J511" s="177">
        <v>1.4</v>
      </c>
      <c r="K511" s="96"/>
      <c r="L511" s="11">
        <f t="shared" si="97"/>
        <v>13.3</v>
      </c>
      <c r="M511" s="51">
        <f t="shared" si="98"/>
        <v>13.5</v>
      </c>
      <c r="N511" s="49" t="str">
        <f t="shared" si="99"/>
        <v/>
      </c>
    </row>
    <row r="512" spans="1:14">
      <c r="A512" s="60" t="s">
        <v>4</v>
      </c>
      <c r="B512" s="69" t="s">
        <v>162</v>
      </c>
      <c r="C512" s="96">
        <v>4.0999999999999996</v>
      </c>
      <c r="D512" s="95">
        <v>0.9</v>
      </c>
      <c r="E512" s="95">
        <f t="shared" ref="E512:E519" si="100">D512</f>
        <v>0.9</v>
      </c>
      <c r="F512" s="95"/>
      <c r="G512" s="11">
        <f t="shared" si="96"/>
        <v>13.200000000000001</v>
      </c>
      <c r="H512" s="96">
        <v>4.0999999999999996</v>
      </c>
      <c r="I512" s="177">
        <v>0.4</v>
      </c>
      <c r="J512" s="177">
        <f t="shared" ref="J512:J519" si="101">I512</f>
        <v>0.4</v>
      </c>
      <c r="K512" s="96"/>
      <c r="L512" s="11">
        <f t="shared" si="97"/>
        <v>13.700000000000001</v>
      </c>
      <c r="M512" s="51">
        <f t="shared" si="98"/>
        <v>13.450000000000001</v>
      </c>
      <c r="N512" s="49" t="str">
        <f t="shared" si="99"/>
        <v/>
      </c>
    </row>
    <row r="513" spans="1:14">
      <c r="A513" s="60" t="s">
        <v>101</v>
      </c>
      <c r="B513" s="69" t="s">
        <v>162</v>
      </c>
      <c r="C513" s="96">
        <v>4.0999999999999996</v>
      </c>
      <c r="D513" s="95">
        <v>0.9</v>
      </c>
      <c r="E513" s="95">
        <f t="shared" si="100"/>
        <v>0.9</v>
      </c>
      <c r="F513" s="95"/>
      <c r="G513" s="11">
        <f t="shared" si="96"/>
        <v>13.200000000000001</v>
      </c>
      <c r="H513" s="96">
        <v>4.0999999999999996</v>
      </c>
      <c r="I513" s="177">
        <v>0.8</v>
      </c>
      <c r="J513" s="177">
        <f t="shared" si="101"/>
        <v>0.8</v>
      </c>
      <c r="K513" s="96"/>
      <c r="L513" s="11">
        <f t="shared" si="97"/>
        <v>13.299999999999999</v>
      </c>
      <c r="M513" s="51">
        <f t="shared" si="98"/>
        <v>13.25</v>
      </c>
      <c r="N513" s="49" t="str">
        <f t="shared" si="99"/>
        <v/>
      </c>
    </row>
    <row r="514" spans="1:14">
      <c r="A514" s="60" t="s">
        <v>11</v>
      </c>
      <c r="B514" s="76" t="s">
        <v>162</v>
      </c>
      <c r="C514" s="96">
        <v>4.0999999999999996</v>
      </c>
      <c r="D514" s="49">
        <v>0.9</v>
      </c>
      <c r="E514" s="95">
        <f t="shared" si="100"/>
        <v>0.9</v>
      </c>
      <c r="F514" s="95"/>
      <c r="G514" s="11">
        <f t="shared" si="96"/>
        <v>13.200000000000001</v>
      </c>
      <c r="H514" s="96">
        <v>4.0999999999999996</v>
      </c>
      <c r="I514" s="177">
        <v>0.8</v>
      </c>
      <c r="J514" s="177">
        <f t="shared" si="101"/>
        <v>0.8</v>
      </c>
      <c r="K514" s="96"/>
      <c r="L514" s="11">
        <f t="shared" si="97"/>
        <v>13.299999999999999</v>
      </c>
      <c r="M514" s="51">
        <f t="shared" si="98"/>
        <v>13.25</v>
      </c>
      <c r="N514" s="49" t="str">
        <f t="shared" si="99"/>
        <v/>
      </c>
    </row>
    <row r="515" spans="1:14">
      <c r="A515" s="60" t="s">
        <v>20</v>
      </c>
      <c r="B515" s="76" t="s">
        <v>162</v>
      </c>
      <c r="C515" s="96">
        <v>4.0999999999999996</v>
      </c>
      <c r="D515" s="49">
        <v>0.6</v>
      </c>
      <c r="E515" s="95">
        <f t="shared" si="100"/>
        <v>0.6</v>
      </c>
      <c r="F515" s="95"/>
      <c r="G515" s="11">
        <f t="shared" si="96"/>
        <v>13.499999999999998</v>
      </c>
      <c r="H515" s="96">
        <v>4.0999999999999996</v>
      </c>
      <c r="I515" s="177">
        <v>1.1000000000000001</v>
      </c>
      <c r="J515" s="177">
        <f t="shared" si="101"/>
        <v>1.1000000000000001</v>
      </c>
      <c r="K515" s="96"/>
      <c r="L515" s="11">
        <f t="shared" si="97"/>
        <v>12.999999999999998</v>
      </c>
      <c r="M515" s="51">
        <f t="shared" si="98"/>
        <v>13.249999999999998</v>
      </c>
      <c r="N515" s="49" t="str">
        <f t="shared" si="99"/>
        <v/>
      </c>
    </row>
    <row r="516" spans="1:14" ht="15" thickBot="1">
      <c r="A516" s="61" t="s">
        <v>46</v>
      </c>
      <c r="B516" s="69" t="s">
        <v>162</v>
      </c>
      <c r="C516" s="50">
        <v>4.0999999999999996</v>
      </c>
      <c r="D516" s="49">
        <v>0.9</v>
      </c>
      <c r="E516" s="49">
        <f t="shared" si="100"/>
        <v>0.9</v>
      </c>
      <c r="F516" s="95"/>
      <c r="G516" s="11">
        <f t="shared" si="96"/>
        <v>13.200000000000001</v>
      </c>
      <c r="H516" s="96">
        <v>4.0999999999999996</v>
      </c>
      <c r="I516" s="177">
        <v>1.2</v>
      </c>
      <c r="J516" s="177">
        <f t="shared" si="101"/>
        <v>1.2</v>
      </c>
      <c r="K516" s="96"/>
      <c r="L516" s="11">
        <f t="shared" si="97"/>
        <v>12.9</v>
      </c>
      <c r="M516" s="51">
        <f t="shared" si="98"/>
        <v>13.05</v>
      </c>
      <c r="N516" s="49" t="str">
        <f t="shared" si="99"/>
        <v/>
      </c>
    </row>
    <row r="517" spans="1:14">
      <c r="A517" s="72" t="s">
        <v>37</v>
      </c>
      <c r="B517" s="69" t="s">
        <v>162</v>
      </c>
      <c r="C517" s="50">
        <v>4.0999999999999996</v>
      </c>
      <c r="D517" s="49">
        <v>1.2</v>
      </c>
      <c r="E517" s="49">
        <f t="shared" si="100"/>
        <v>1.2</v>
      </c>
      <c r="F517" s="95"/>
      <c r="G517" s="11">
        <f t="shared" si="96"/>
        <v>12.9</v>
      </c>
      <c r="H517" s="96">
        <v>4.0999999999999996</v>
      </c>
      <c r="I517" s="177">
        <v>1</v>
      </c>
      <c r="J517" s="177">
        <f t="shared" si="101"/>
        <v>1</v>
      </c>
      <c r="K517" s="96"/>
      <c r="L517" s="11">
        <f t="shared" si="97"/>
        <v>13.1</v>
      </c>
      <c r="M517" s="51">
        <f t="shared" si="98"/>
        <v>13</v>
      </c>
      <c r="N517" s="49" t="str">
        <f t="shared" si="99"/>
        <v/>
      </c>
    </row>
    <row r="518" spans="1:14">
      <c r="A518" s="60" t="s">
        <v>23</v>
      </c>
      <c r="B518" s="76" t="s">
        <v>162</v>
      </c>
      <c r="C518" s="50">
        <v>4.0999999999999996</v>
      </c>
      <c r="D518" s="49">
        <v>1.3</v>
      </c>
      <c r="E518" s="49">
        <f t="shared" si="100"/>
        <v>1.3</v>
      </c>
      <c r="F518" s="95"/>
      <c r="G518" s="11">
        <f t="shared" si="96"/>
        <v>12.799999999999999</v>
      </c>
      <c r="H518" s="96">
        <v>4.0999999999999996</v>
      </c>
      <c r="I518" s="177">
        <v>0.9</v>
      </c>
      <c r="J518" s="177">
        <f t="shared" si="101"/>
        <v>0.9</v>
      </c>
      <c r="K518" s="96"/>
      <c r="L518" s="11">
        <f t="shared" si="97"/>
        <v>13.200000000000001</v>
      </c>
      <c r="M518" s="51">
        <f t="shared" si="98"/>
        <v>13</v>
      </c>
      <c r="N518" s="49" t="str">
        <f t="shared" si="99"/>
        <v/>
      </c>
    </row>
    <row r="519" spans="1:14" ht="15" thickBot="1">
      <c r="A519" s="61" t="s">
        <v>36</v>
      </c>
      <c r="B519" s="69" t="s">
        <v>162</v>
      </c>
      <c r="C519" s="50">
        <v>4.0999999999999996</v>
      </c>
      <c r="D519" s="49">
        <v>1.4</v>
      </c>
      <c r="E519" s="49">
        <f t="shared" si="100"/>
        <v>1.4</v>
      </c>
      <c r="F519" s="95"/>
      <c r="G519" s="11">
        <f t="shared" si="96"/>
        <v>12.700000000000001</v>
      </c>
      <c r="H519" s="96">
        <v>4.0999999999999996</v>
      </c>
      <c r="I519" s="177">
        <v>0.9</v>
      </c>
      <c r="J519" s="177">
        <f t="shared" si="101"/>
        <v>0.9</v>
      </c>
      <c r="K519" s="96"/>
      <c r="L519" s="11">
        <f t="shared" si="97"/>
        <v>13.200000000000001</v>
      </c>
      <c r="M519" s="51">
        <f t="shared" si="98"/>
        <v>12.950000000000001</v>
      </c>
      <c r="N519" s="49" t="str">
        <f t="shared" si="99"/>
        <v/>
      </c>
    </row>
    <row r="523" spans="1:14" s="12" customFormat="1">
      <c r="A523" s="25" t="s">
        <v>31</v>
      </c>
      <c r="B523" s="15"/>
      <c r="C523" s="22"/>
      <c r="D523" s="22"/>
      <c r="E523" s="22"/>
      <c r="F523" s="22"/>
      <c r="G523" s="16"/>
      <c r="H523" s="15"/>
      <c r="I523" s="2"/>
    </row>
    <row r="524" spans="1:14" s="12" customFormat="1">
      <c r="A524" s="26" t="s">
        <v>64</v>
      </c>
    </row>
    <row r="525" spans="1:14" s="12" customFormat="1">
      <c r="A525" s="120"/>
      <c r="B525" s="120"/>
      <c r="C525" s="121"/>
      <c r="D525" s="121" t="s">
        <v>15</v>
      </c>
      <c r="E525" s="121" t="s">
        <v>15</v>
      </c>
      <c r="F525" s="121"/>
      <c r="G525" s="122"/>
      <c r="H525" s="121"/>
      <c r="I525" s="121"/>
      <c r="J525" s="121"/>
    </row>
    <row r="526" spans="1:14" s="12" customFormat="1">
      <c r="A526" s="123" t="s">
        <v>200</v>
      </c>
      <c r="B526" s="120"/>
      <c r="C526" s="121" t="s">
        <v>0</v>
      </c>
      <c r="D526" s="121" t="s">
        <v>16</v>
      </c>
      <c r="E526" s="121" t="s">
        <v>17</v>
      </c>
      <c r="F526" s="121" t="s">
        <v>14</v>
      </c>
      <c r="G526" s="122" t="s">
        <v>1</v>
      </c>
      <c r="H526" s="121" t="s">
        <v>2</v>
      </c>
      <c r="I526" s="121"/>
      <c r="J526" s="121"/>
    </row>
    <row r="527" spans="1:14" s="12" customFormat="1">
      <c r="A527" s="133" t="s">
        <v>33</v>
      </c>
      <c r="B527" s="8">
        <v>19</v>
      </c>
      <c r="C527" s="5">
        <v>9.5</v>
      </c>
      <c r="D527" s="5">
        <v>2.1</v>
      </c>
      <c r="E527" s="5">
        <v>2.1</v>
      </c>
      <c r="F527" s="5">
        <v>0</v>
      </c>
      <c r="G527" s="21">
        <f>C527+(20-D527-E527-2*F527)/2</f>
        <v>17.399999999999999</v>
      </c>
      <c r="H527" s="4" t="str">
        <f>IFERROR(RANK(G527,$G$5:$G$6),"")</f>
        <v/>
      </c>
      <c r="I527" s="2"/>
    </row>
    <row r="528" spans="1:14" s="12" customFormat="1">
      <c r="A528" s="133" t="s">
        <v>138</v>
      </c>
      <c r="B528" s="8">
        <v>20</v>
      </c>
      <c r="C528" s="5">
        <v>9.5</v>
      </c>
      <c r="D528" s="5">
        <v>2.9</v>
      </c>
      <c r="E528" s="5">
        <v>2.9</v>
      </c>
      <c r="F528" s="5">
        <v>0</v>
      </c>
      <c r="G528" s="21">
        <f>C528+(20-D528-E528-2*F528)/2</f>
        <v>16.600000000000001</v>
      </c>
      <c r="H528" s="4" t="str">
        <f>IFERROR(RANK(G528,$G$5:$G$6),"")</f>
        <v/>
      </c>
    </row>
    <row r="529" s="12" customFormat="1"/>
    <row r="530" s="12" customFormat="1"/>
  </sheetData>
  <sortState ref="A55:N60">
    <sortCondition ref="N55:N60"/>
  </sortState>
  <phoneticPr fontId="4" type="noConversion"/>
  <conditionalFormatting sqref="A83:A86">
    <cfRule type="duplicateValues" dxfId="37" priority="36" stopIfTrue="1"/>
  </conditionalFormatting>
  <conditionalFormatting sqref="A87:A92">
    <cfRule type="duplicateValues" dxfId="36" priority="35" stopIfTrue="1"/>
  </conditionalFormatting>
  <conditionalFormatting sqref="A93:A97">
    <cfRule type="duplicateValues" dxfId="35" priority="34" stopIfTrue="1"/>
  </conditionalFormatting>
  <conditionalFormatting sqref="A101:A102">
    <cfRule type="duplicateValues" dxfId="34" priority="33" stopIfTrue="1"/>
  </conditionalFormatting>
  <conditionalFormatting sqref="A103:A110">
    <cfRule type="duplicateValues" dxfId="33" priority="32" stopIfTrue="1"/>
  </conditionalFormatting>
  <conditionalFormatting sqref="A111:A113">
    <cfRule type="duplicateValues" dxfId="32" priority="31" stopIfTrue="1"/>
  </conditionalFormatting>
  <conditionalFormatting sqref="A116">
    <cfRule type="duplicateValues" dxfId="31" priority="30" stopIfTrue="1"/>
  </conditionalFormatting>
  <conditionalFormatting sqref="A117">
    <cfRule type="duplicateValues" dxfId="30" priority="29" stopIfTrue="1"/>
  </conditionalFormatting>
  <conditionalFormatting sqref="A118:A122">
    <cfRule type="duplicateValues" dxfId="29" priority="28" stopIfTrue="1"/>
  </conditionalFormatting>
  <conditionalFormatting sqref="A123">
    <cfRule type="duplicateValues" dxfId="28" priority="27" stopIfTrue="1"/>
  </conditionalFormatting>
  <conditionalFormatting sqref="A127:A129">
    <cfRule type="duplicateValues" dxfId="27" priority="26" stopIfTrue="1"/>
  </conditionalFormatting>
  <conditionalFormatting sqref="A130:A132">
    <cfRule type="duplicateValues" dxfId="26" priority="25" stopIfTrue="1"/>
  </conditionalFormatting>
  <conditionalFormatting sqref="A75:A79">
    <cfRule type="duplicateValues" dxfId="25" priority="37" stopIfTrue="1"/>
  </conditionalFormatting>
  <conditionalFormatting sqref="A136:A140">
    <cfRule type="duplicateValues" dxfId="24" priority="38" stopIfTrue="1"/>
  </conditionalFormatting>
  <conditionalFormatting sqref="A155:A156">
    <cfRule type="duplicateValues" dxfId="23" priority="23" stopIfTrue="1"/>
  </conditionalFormatting>
  <conditionalFormatting sqref="A146:A151">
    <cfRule type="duplicateValues" dxfId="22" priority="24" stopIfTrue="1"/>
  </conditionalFormatting>
  <conditionalFormatting sqref="A236:A240">
    <cfRule type="duplicateValues" dxfId="21" priority="21" stopIfTrue="1"/>
  </conditionalFormatting>
  <conditionalFormatting sqref="A241:A247">
    <cfRule type="duplicateValues" dxfId="20" priority="20" stopIfTrue="1"/>
  </conditionalFormatting>
  <conditionalFormatting sqref="A252:A254">
    <cfRule type="duplicateValues" dxfId="19" priority="19" stopIfTrue="1"/>
  </conditionalFormatting>
  <conditionalFormatting sqref="A255:A262">
    <cfRule type="duplicateValues" dxfId="18" priority="18" stopIfTrue="1"/>
  </conditionalFormatting>
  <conditionalFormatting sqref="A263:A265">
    <cfRule type="duplicateValues" dxfId="17" priority="17" stopIfTrue="1"/>
  </conditionalFormatting>
  <conditionalFormatting sqref="A269:A272">
    <cfRule type="duplicateValues" dxfId="16" priority="16" stopIfTrue="1"/>
  </conditionalFormatting>
  <conditionalFormatting sqref="A276:A279">
    <cfRule type="duplicateValues" dxfId="15" priority="15" stopIfTrue="1"/>
  </conditionalFormatting>
  <conditionalFormatting sqref="A293:A299">
    <cfRule type="duplicateValues" dxfId="14" priority="14" stopIfTrue="1"/>
  </conditionalFormatting>
  <conditionalFormatting sqref="A300:A301">
    <cfRule type="duplicateValues" dxfId="13" priority="13" stopIfTrue="1"/>
  </conditionalFormatting>
  <conditionalFormatting sqref="A305:A310">
    <cfRule type="duplicateValues" dxfId="12" priority="12" stopIfTrue="1"/>
  </conditionalFormatting>
  <conditionalFormatting sqref="A311">
    <cfRule type="duplicateValues" dxfId="11" priority="11" stopIfTrue="1"/>
  </conditionalFormatting>
  <conditionalFormatting sqref="A284:A288">
    <cfRule type="duplicateValues" dxfId="10" priority="10" stopIfTrue="1"/>
  </conditionalFormatting>
  <conditionalFormatting sqref="A224:A232">
    <cfRule type="duplicateValues" dxfId="9" priority="22" stopIfTrue="1"/>
  </conditionalFormatting>
  <conditionalFormatting sqref="A434:A444">
    <cfRule type="duplicateValues" dxfId="8" priority="9" stopIfTrue="1"/>
  </conditionalFormatting>
  <conditionalFormatting sqref="A461:A474">
    <cfRule type="duplicateValues" dxfId="7" priority="8" stopIfTrue="1"/>
  </conditionalFormatting>
  <conditionalFormatting sqref="A449:A456">
    <cfRule type="duplicateValues" dxfId="6" priority="7" stopIfTrue="1"/>
  </conditionalFormatting>
  <conditionalFormatting sqref="A479:A480">
    <cfRule type="duplicateValues" dxfId="5" priority="6" stopIfTrue="1"/>
  </conditionalFormatting>
  <conditionalFormatting sqref="A481:A490">
    <cfRule type="duplicateValues" dxfId="4" priority="5" stopIfTrue="1"/>
  </conditionalFormatting>
  <conditionalFormatting sqref="A495:A501">
    <cfRule type="duplicateValues" dxfId="3" priority="4" stopIfTrue="1"/>
  </conditionalFormatting>
  <conditionalFormatting sqref="A502">
    <cfRule type="duplicateValues" dxfId="2" priority="3" stopIfTrue="1"/>
  </conditionalFormatting>
  <conditionalFormatting sqref="A508:A516">
    <cfRule type="duplicateValues" dxfId="1" priority="2" stopIfTrue="1"/>
  </conditionalFormatting>
  <conditionalFormatting sqref="A517:A519">
    <cfRule type="duplicateValues" dxfId="0" priority="1" stopIfTrue="1"/>
  </conditionalFormatting>
  <pageMargins left="0.7" right="0.7" top="0.75" bottom="0.75" header="0.3" footer="0.3"/>
  <pageSetup paperSize="9" scale="80" orientation="landscape" horizontalDpi="4294967293" verticalDpi="4294967293"/>
  <rowBreaks count="1" manualBreakCount="1">
    <brk id="29" max="16383" man="1"/>
  </rowBreaks>
  <colBreaks count="1" manualBreakCount="1">
    <brk id="1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8"/>
    </sheetView>
  </sheetViews>
  <sheetFormatPr baseColWidth="10" defaultColWidth="8.83203125" defaultRowHeight="14" x14ac:dyDescent="0"/>
  <cols>
    <col min="1" max="1" width="20.1640625" style="12" customWidth="1"/>
    <col min="2" max="2" width="3.5" style="12" bestFit="1" customWidth="1"/>
    <col min="3" max="3" width="8.5" style="12" bestFit="1" customWidth="1"/>
    <col min="4" max="6" width="8.5" style="12" customWidth="1"/>
    <col min="7" max="8" width="6" style="12" bestFit="1" customWidth="1"/>
    <col min="9" max="9" width="2.6640625" style="12" bestFit="1" customWidth="1"/>
    <col min="10" max="16384" width="8.83203125" style="12"/>
  </cols>
  <sheetData>
    <row r="1" spans="1:10">
      <c r="A1" s="25" t="s">
        <v>31</v>
      </c>
      <c r="B1" s="15"/>
      <c r="C1" s="22"/>
      <c r="D1" s="22"/>
      <c r="E1" s="22"/>
      <c r="F1" s="22"/>
      <c r="G1" s="16"/>
      <c r="H1" s="15"/>
      <c r="I1" s="2"/>
    </row>
    <row r="2" spans="1:10">
      <c r="A2" s="26" t="s">
        <v>64</v>
      </c>
    </row>
    <row r="3" spans="1:10">
      <c r="A3" s="120"/>
      <c r="B3" s="120"/>
      <c r="C3" s="121"/>
      <c r="D3" s="121" t="s">
        <v>15</v>
      </c>
      <c r="E3" s="121" t="s">
        <v>15</v>
      </c>
      <c r="F3" s="121"/>
      <c r="G3" s="122"/>
      <c r="H3" s="121"/>
      <c r="I3" s="121"/>
      <c r="J3" s="121"/>
    </row>
    <row r="4" spans="1:10">
      <c r="A4" s="123" t="s">
        <v>200</v>
      </c>
      <c r="B4" s="120"/>
      <c r="C4" s="121" t="s">
        <v>0</v>
      </c>
      <c r="D4" s="121" t="s">
        <v>16</v>
      </c>
      <c r="E4" s="121" t="s">
        <v>17</v>
      </c>
      <c r="F4" s="121" t="s">
        <v>14</v>
      </c>
      <c r="G4" s="122" t="s">
        <v>1</v>
      </c>
      <c r="H4" s="121" t="s">
        <v>2</v>
      </c>
      <c r="I4" s="121"/>
      <c r="J4" s="121"/>
    </row>
    <row r="5" spans="1:10">
      <c r="A5" s="133" t="s">
        <v>33</v>
      </c>
      <c r="B5" s="8">
        <v>19</v>
      </c>
      <c r="C5" s="5">
        <v>9.5</v>
      </c>
      <c r="D5" s="5">
        <v>2.1</v>
      </c>
      <c r="E5" s="5">
        <v>2.1</v>
      </c>
      <c r="F5" s="5">
        <v>0</v>
      </c>
      <c r="G5" s="21">
        <f>C5+(20-D5-E5-2*F5)/2</f>
        <v>17.399999999999999</v>
      </c>
      <c r="H5" s="4">
        <f>IFERROR(RANK(G5,$G$5:$G$6),"")</f>
        <v>1</v>
      </c>
      <c r="I5" s="2"/>
    </row>
    <row r="6" spans="1:10">
      <c r="A6" s="133" t="s">
        <v>138</v>
      </c>
      <c r="B6" s="8">
        <v>20</v>
      </c>
      <c r="C6" s="5">
        <v>9.5</v>
      </c>
      <c r="D6" s="5">
        <v>2.9</v>
      </c>
      <c r="E6" s="5">
        <v>2.9</v>
      </c>
      <c r="F6" s="5">
        <v>0</v>
      </c>
      <c r="G6" s="21">
        <f>C6+(20-D6-E6-2*F6)/2</f>
        <v>16.600000000000001</v>
      </c>
      <c r="H6" s="4">
        <f>IFERROR(RANK(G6,$G$5:$G$6),"")</f>
        <v>2</v>
      </c>
    </row>
  </sheetData>
  <sortState ref="B5:H6">
    <sortCondition ref="H5:H6"/>
  </sortState>
  <phoneticPr fontId="13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sqref="A1:XFD70"/>
    </sheetView>
  </sheetViews>
  <sheetFormatPr baseColWidth="10" defaultColWidth="8.83203125" defaultRowHeight="14" x14ac:dyDescent="0"/>
  <cols>
    <col min="1" max="1" width="47.33203125" style="7" customWidth="1"/>
    <col min="2" max="2" width="5.6640625" style="45" bestFit="1" customWidth="1"/>
    <col min="3" max="3" width="7" style="7" bestFit="1" customWidth="1"/>
    <col min="4" max="5" width="5.6640625" style="7" bestFit="1" customWidth="1"/>
    <col min="6" max="6" width="7.33203125" style="7" bestFit="1" customWidth="1"/>
    <col min="7" max="7" width="5.33203125" style="7" bestFit="1" customWidth="1"/>
    <col min="8" max="8" width="5.83203125" style="7" bestFit="1" customWidth="1"/>
    <col min="9" max="9" width="2.6640625" style="7" customWidth="1"/>
    <col min="10" max="11" width="8.83203125" style="7"/>
    <col min="12" max="12" width="34.5" style="7" bestFit="1" customWidth="1"/>
    <col min="13" max="16384" width="8.83203125" style="7"/>
  </cols>
  <sheetData>
    <row r="1" spans="1:9">
      <c r="A1" s="57" t="s">
        <v>3</v>
      </c>
      <c r="B1" s="52"/>
      <c r="C1" s="9"/>
      <c r="D1" s="9" t="s">
        <v>15</v>
      </c>
      <c r="E1" s="9" t="s">
        <v>15</v>
      </c>
      <c r="F1" s="9"/>
      <c r="G1" s="10"/>
      <c r="H1" s="9"/>
      <c r="I1" s="9"/>
    </row>
    <row r="2" spans="1:9">
      <c r="A2" s="114" t="s">
        <v>164</v>
      </c>
      <c r="B2" s="115"/>
      <c r="C2" s="102" t="s">
        <v>0</v>
      </c>
      <c r="D2" s="102" t="s">
        <v>16</v>
      </c>
      <c r="E2" s="102" t="s">
        <v>17</v>
      </c>
      <c r="F2" s="102" t="s">
        <v>14</v>
      </c>
      <c r="G2" s="113" t="s">
        <v>1</v>
      </c>
      <c r="H2" s="102" t="s">
        <v>2</v>
      </c>
      <c r="I2" s="9"/>
    </row>
    <row r="3" spans="1:9">
      <c r="A3" s="60" t="s">
        <v>125</v>
      </c>
      <c r="B3" s="69" t="s">
        <v>163</v>
      </c>
      <c r="C3" s="66">
        <v>5.4</v>
      </c>
      <c r="D3" s="66">
        <v>2.2999999999999998</v>
      </c>
      <c r="E3" s="66">
        <v>2.2999999999999998</v>
      </c>
      <c r="F3" s="66"/>
      <c r="G3" s="11">
        <f>C3+(20-D3-E3-2*F3)/2</f>
        <v>13.1</v>
      </c>
      <c r="H3" s="6">
        <f>IFERROR(RANK(G3,$G$3:$G$7),"")</f>
        <v>1</v>
      </c>
      <c r="I3" s="9"/>
    </row>
    <row r="4" spans="1:9">
      <c r="A4" s="60" t="s">
        <v>92</v>
      </c>
      <c r="B4" s="76" t="s">
        <v>146</v>
      </c>
      <c r="C4" s="66">
        <v>4.8</v>
      </c>
      <c r="D4" s="66">
        <v>2</v>
      </c>
      <c r="E4" s="66">
        <v>2.1</v>
      </c>
      <c r="F4" s="66"/>
      <c r="G4" s="11">
        <f>C4+(20-D4-E4-2*F4)/2</f>
        <v>12.75</v>
      </c>
      <c r="H4" s="6">
        <f>IFERROR(RANK(G4,$G$3:$G$7),"")</f>
        <v>2</v>
      </c>
    </row>
    <row r="5" spans="1:9">
      <c r="A5" s="60" t="s">
        <v>122</v>
      </c>
      <c r="B5" s="76" t="s">
        <v>146</v>
      </c>
      <c r="C5" s="66">
        <v>5.4</v>
      </c>
      <c r="D5" s="66">
        <v>3.2</v>
      </c>
      <c r="E5" s="66">
        <v>2.9</v>
      </c>
      <c r="F5" s="66"/>
      <c r="G5" s="11">
        <f>C5+(20-D5-E5-2*F5)/2</f>
        <v>12.350000000000001</v>
      </c>
      <c r="H5" s="6">
        <f>IFERROR(RANK(G5,$G$3:$G$7),"")</f>
        <v>3</v>
      </c>
    </row>
    <row r="6" spans="1:9">
      <c r="A6" s="60" t="s">
        <v>74</v>
      </c>
      <c r="B6" s="69" t="s">
        <v>144</v>
      </c>
      <c r="C6" s="66">
        <v>5.4</v>
      </c>
      <c r="D6" s="66">
        <v>4.2</v>
      </c>
      <c r="E6" s="66">
        <v>3.9</v>
      </c>
      <c r="F6" s="66"/>
      <c r="G6" s="11">
        <f>C6+(20-D6-E6-2*F6)/2</f>
        <v>11.350000000000001</v>
      </c>
      <c r="H6" s="6">
        <f>IFERROR(RANK(G6,$G$3:$G$7),"")</f>
        <v>4</v>
      </c>
    </row>
    <row r="7" spans="1:9">
      <c r="A7" s="60" t="s">
        <v>73</v>
      </c>
      <c r="B7" s="76" t="s">
        <v>146</v>
      </c>
      <c r="C7" s="66">
        <v>5.0999999999999996</v>
      </c>
      <c r="D7" s="66">
        <v>5.3</v>
      </c>
      <c r="E7" s="66">
        <v>5.2</v>
      </c>
      <c r="F7" s="66"/>
      <c r="G7" s="11">
        <f>C7+(20-D7-E7-2*F7)/2</f>
        <v>9.85</v>
      </c>
      <c r="H7" s="6">
        <f>IFERROR(RANK(G7,$G$3:$G$7),"")</f>
        <v>5</v>
      </c>
    </row>
    <row r="8" spans="1:9">
      <c r="A8" s="13"/>
      <c r="B8" s="91"/>
      <c r="C8" s="67"/>
      <c r="D8" s="67"/>
      <c r="E8" s="67"/>
      <c r="F8" s="67"/>
      <c r="G8" s="14"/>
      <c r="H8" s="13"/>
    </row>
    <row r="9" spans="1:9">
      <c r="C9" s="9"/>
      <c r="D9" s="9" t="s">
        <v>15</v>
      </c>
      <c r="E9" s="9" t="s">
        <v>15</v>
      </c>
      <c r="F9" s="9"/>
      <c r="G9" s="10"/>
      <c r="H9" s="9"/>
    </row>
    <row r="10" spans="1:9">
      <c r="A10" s="114" t="s">
        <v>165</v>
      </c>
      <c r="B10" s="115"/>
      <c r="C10" s="102" t="s">
        <v>0</v>
      </c>
      <c r="D10" s="102" t="s">
        <v>16</v>
      </c>
      <c r="E10" s="102" t="s">
        <v>17</v>
      </c>
      <c r="F10" s="102" t="s">
        <v>14</v>
      </c>
      <c r="G10" s="113" t="s">
        <v>1</v>
      </c>
      <c r="H10" s="102" t="s">
        <v>2</v>
      </c>
    </row>
    <row r="11" spans="1:9">
      <c r="A11" s="60" t="s">
        <v>109</v>
      </c>
      <c r="B11" s="69" t="s">
        <v>184</v>
      </c>
      <c r="C11" s="66">
        <v>5.7</v>
      </c>
      <c r="D11" s="66">
        <v>1.6</v>
      </c>
      <c r="E11" s="66">
        <v>1.6</v>
      </c>
      <c r="F11" s="66">
        <v>0</v>
      </c>
      <c r="G11" s="11">
        <f t="shared" ref="G11:G25" si="0">C11+(20-D11-E11-2*F11)/2</f>
        <v>14.099999999999998</v>
      </c>
      <c r="H11" s="6">
        <f t="shared" ref="H11:H25" si="1">IFERROR(RANK(G11,$G$11:$G$25),"")</f>
        <v>1</v>
      </c>
    </row>
    <row r="12" spans="1:9">
      <c r="A12" s="60" t="s">
        <v>118</v>
      </c>
      <c r="B12" s="69" t="s">
        <v>184</v>
      </c>
      <c r="C12" s="49">
        <v>5.7</v>
      </c>
      <c r="D12" s="49">
        <v>2.2999999999999998</v>
      </c>
      <c r="E12" s="49">
        <v>2.2999999999999998</v>
      </c>
      <c r="F12" s="49">
        <v>0</v>
      </c>
      <c r="G12" s="11">
        <f t="shared" si="0"/>
        <v>13.399999999999999</v>
      </c>
      <c r="H12" s="6">
        <f t="shared" si="1"/>
        <v>2</v>
      </c>
    </row>
    <row r="13" spans="1:9">
      <c r="A13" s="60" t="s">
        <v>110</v>
      </c>
      <c r="B13" s="69" t="s">
        <v>184</v>
      </c>
      <c r="C13" s="66">
        <v>5.4</v>
      </c>
      <c r="D13" s="66">
        <v>1.9</v>
      </c>
      <c r="E13" s="66">
        <v>2.2000000000000002</v>
      </c>
      <c r="F13" s="66">
        <v>0</v>
      </c>
      <c r="G13" s="11">
        <f t="shared" si="0"/>
        <v>13.350000000000001</v>
      </c>
      <c r="H13" s="6">
        <f t="shared" si="1"/>
        <v>3</v>
      </c>
    </row>
    <row r="14" spans="1:9" ht="15" thickBot="1">
      <c r="A14" s="61" t="s">
        <v>128</v>
      </c>
      <c r="B14" s="69" t="s">
        <v>185</v>
      </c>
      <c r="C14" s="49">
        <v>4.8</v>
      </c>
      <c r="D14" s="49">
        <v>1.6</v>
      </c>
      <c r="E14" s="49">
        <v>1.5</v>
      </c>
      <c r="F14" s="49"/>
      <c r="G14" s="11">
        <f t="shared" si="0"/>
        <v>13.25</v>
      </c>
      <c r="H14" s="6">
        <f t="shared" si="1"/>
        <v>4</v>
      </c>
    </row>
    <row r="15" spans="1:9">
      <c r="A15" s="72" t="s">
        <v>97</v>
      </c>
      <c r="B15" s="69" t="s">
        <v>186</v>
      </c>
      <c r="C15" s="49">
        <v>5.0999999999999996</v>
      </c>
      <c r="D15" s="49">
        <v>1.9</v>
      </c>
      <c r="E15" s="49">
        <v>2.1</v>
      </c>
      <c r="F15" s="49"/>
      <c r="G15" s="11">
        <f t="shared" si="0"/>
        <v>13.1</v>
      </c>
      <c r="H15" s="6">
        <f t="shared" si="1"/>
        <v>5</v>
      </c>
    </row>
    <row r="16" spans="1:9">
      <c r="A16" s="60" t="s">
        <v>124</v>
      </c>
      <c r="B16" s="69" t="s">
        <v>185</v>
      </c>
      <c r="C16" s="49">
        <v>4.5</v>
      </c>
      <c r="D16" s="49">
        <v>2.2999999999999998</v>
      </c>
      <c r="E16" s="49">
        <v>2.1</v>
      </c>
      <c r="F16" s="49"/>
      <c r="G16" s="11">
        <f t="shared" si="0"/>
        <v>12.3</v>
      </c>
      <c r="H16" s="6">
        <f t="shared" si="1"/>
        <v>6</v>
      </c>
    </row>
    <row r="17" spans="1:8">
      <c r="A17" s="60" t="s">
        <v>115</v>
      </c>
      <c r="B17" s="69" t="s">
        <v>184</v>
      </c>
      <c r="C17" s="66">
        <v>5.4</v>
      </c>
      <c r="D17" s="66">
        <v>3</v>
      </c>
      <c r="E17" s="66">
        <v>3.5</v>
      </c>
      <c r="F17" s="66">
        <v>0</v>
      </c>
      <c r="G17" s="11">
        <f t="shared" si="0"/>
        <v>12.15</v>
      </c>
      <c r="H17" s="6">
        <f t="shared" si="1"/>
        <v>7</v>
      </c>
    </row>
    <row r="18" spans="1:8">
      <c r="A18" s="60" t="s">
        <v>66</v>
      </c>
      <c r="B18" s="69" t="s">
        <v>148</v>
      </c>
      <c r="C18" s="49">
        <v>5.4</v>
      </c>
      <c r="D18" s="49">
        <v>3.1</v>
      </c>
      <c r="E18" s="49">
        <v>3.4</v>
      </c>
      <c r="F18" s="49"/>
      <c r="G18" s="11">
        <f t="shared" si="0"/>
        <v>12.149999999999999</v>
      </c>
      <c r="H18" s="6">
        <f t="shared" si="1"/>
        <v>8</v>
      </c>
    </row>
    <row r="19" spans="1:8">
      <c r="A19" s="60" t="s">
        <v>72</v>
      </c>
      <c r="B19" s="69" t="s">
        <v>185</v>
      </c>
      <c r="C19" s="66">
        <v>3.6</v>
      </c>
      <c r="D19" s="66">
        <v>1.7</v>
      </c>
      <c r="E19" s="66">
        <v>1.6</v>
      </c>
      <c r="F19" s="66"/>
      <c r="G19" s="11">
        <f t="shared" si="0"/>
        <v>11.95</v>
      </c>
      <c r="H19" s="6">
        <f t="shared" si="1"/>
        <v>9</v>
      </c>
    </row>
    <row r="20" spans="1:8" ht="15" thickBot="1">
      <c r="A20" s="61" t="s">
        <v>90</v>
      </c>
      <c r="B20" s="69" t="s">
        <v>150</v>
      </c>
      <c r="C20" s="49">
        <v>4.2</v>
      </c>
      <c r="D20" s="49">
        <v>2.1</v>
      </c>
      <c r="E20" s="49">
        <v>2.4</v>
      </c>
      <c r="F20" s="49"/>
      <c r="G20" s="11">
        <f t="shared" si="0"/>
        <v>11.95</v>
      </c>
      <c r="H20" s="6">
        <f t="shared" si="1"/>
        <v>9</v>
      </c>
    </row>
    <row r="21" spans="1:8">
      <c r="A21" s="72" t="s">
        <v>87</v>
      </c>
      <c r="B21" s="69" t="s">
        <v>148</v>
      </c>
      <c r="C21" s="49">
        <v>4.8</v>
      </c>
      <c r="D21" s="49">
        <v>2.8</v>
      </c>
      <c r="E21" s="49">
        <v>2.9</v>
      </c>
      <c r="F21" s="49"/>
      <c r="G21" s="11">
        <f t="shared" si="0"/>
        <v>11.95</v>
      </c>
      <c r="H21" s="6">
        <f t="shared" si="1"/>
        <v>9</v>
      </c>
    </row>
    <row r="22" spans="1:8">
      <c r="A22" s="60" t="s">
        <v>98</v>
      </c>
      <c r="B22" s="69" t="s">
        <v>186</v>
      </c>
      <c r="C22" s="136">
        <v>4.5</v>
      </c>
      <c r="D22" s="49">
        <v>2.7</v>
      </c>
      <c r="E22" s="49">
        <v>2.5</v>
      </c>
      <c r="F22" s="49"/>
      <c r="G22" s="11">
        <f t="shared" si="0"/>
        <v>11.9</v>
      </c>
      <c r="H22" s="6">
        <f t="shared" si="1"/>
        <v>12</v>
      </c>
    </row>
    <row r="23" spans="1:8">
      <c r="A23" s="60" t="s">
        <v>68</v>
      </c>
      <c r="B23" s="69" t="s">
        <v>148</v>
      </c>
      <c r="C23" s="49">
        <v>4.8</v>
      </c>
      <c r="D23" s="49">
        <v>3.2</v>
      </c>
      <c r="E23" s="49">
        <v>3</v>
      </c>
      <c r="F23" s="49"/>
      <c r="G23" s="11">
        <f t="shared" si="0"/>
        <v>11.7</v>
      </c>
      <c r="H23" s="6">
        <f t="shared" si="1"/>
        <v>13</v>
      </c>
    </row>
    <row r="24" spans="1:8">
      <c r="A24" s="60" t="s">
        <v>86</v>
      </c>
      <c r="B24" s="69" t="s">
        <v>185</v>
      </c>
      <c r="C24" s="66">
        <v>3.9</v>
      </c>
      <c r="D24" s="66">
        <v>3.1</v>
      </c>
      <c r="E24" s="66">
        <v>2.9</v>
      </c>
      <c r="F24" s="66"/>
      <c r="G24" s="11">
        <f t="shared" si="0"/>
        <v>10.899999999999999</v>
      </c>
      <c r="H24" s="6">
        <f t="shared" si="1"/>
        <v>14</v>
      </c>
    </row>
    <row r="25" spans="1:8" ht="15" thickBot="1">
      <c r="A25" s="61" t="s">
        <v>70</v>
      </c>
      <c r="B25" s="69" t="s">
        <v>150</v>
      </c>
      <c r="C25" s="49">
        <v>3.9</v>
      </c>
      <c r="D25" s="49">
        <v>3.5</v>
      </c>
      <c r="E25" s="49">
        <v>3.4</v>
      </c>
      <c r="F25" s="49"/>
      <c r="G25" s="11">
        <f t="shared" si="0"/>
        <v>10.45</v>
      </c>
      <c r="H25" s="6">
        <f t="shared" si="1"/>
        <v>15</v>
      </c>
    </row>
    <row r="27" spans="1:8">
      <c r="A27" s="102"/>
      <c r="B27" s="108"/>
      <c r="C27" s="102"/>
      <c r="D27" s="102" t="s">
        <v>15</v>
      </c>
      <c r="E27" s="102" t="s">
        <v>15</v>
      </c>
      <c r="F27" s="102"/>
      <c r="G27" s="113"/>
      <c r="H27" s="102"/>
    </row>
    <row r="28" spans="1:8">
      <c r="A28" s="114" t="s">
        <v>166</v>
      </c>
      <c r="B28" s="115"/>
      <c r="C28" s="102" t="s">
        <v>0</v>
      </c>
      <c r="D28" s="102" t="s">
        <v>16</v>
      </c>
      <c r="E28" s="102" t="s">
        <v>17</v>
      </c>
      <c r="F28" s="102" t="s">
        <v>14</v>
      </c>
      <c r="G28" s="113" t="s">
        <v>1</v>
      </c>
      <c r="H28" s="102" t="s">
        <v>2</v>
      </c>
    </row>
    <row r="29" spans="1:8">
      <c r="A29" s="60" t="s">
        <v>119</v>
      </c>
      <c r="B29" s="69" t="s">
        <v>169</v>
      </c>
      <c r="C29" s="66">
        <v>5.0999999999999996</v>
      </c>
      <c r="D29" s="66">
        <v>1.4</v>
      </c>
      <c r="E29" s="66">
        <v>1.2</v>
      </c>
      <c r="F29" s="66">
        <v>0</v>
      </c>
      <c r="G29" s="11">
        <f t="shared" ref="G29:G41" si="2">C29+(20-D29-E29-2*F29)/2</f>
        <v>13.8</v>
      </c>
      <c r="H29" s="6">
        <f t="shared" ref="H29:H41" si="3">IFERROR(RANK(G29,$G$29:$G$41),"")</f>
        <v>1</v>
      </c>
    </row>
    <row r="30" spans="1:8" ht="15" thickBot="1">
      <c r="A30" s="61" t="s">
        <v>131</v>
      </c>
      <c r="B30" s="69" t="s">
        <v>168</v>
      </c>
      <c r="C30" s="66">
        <v>5.0999999999999996</v>
      </c>
      <c r="D30" s="66">
        <v>1.7</v>
      </c>
      <c r="E30" s="66">
        <v>1.9</v>
      </c>
      <c r="F30" s="66">
        <v>0</v>
      </c>
      <c r="G30" s="11">
        <f t="shared" si="2"/>
        <v>13.3</v>
      </c>
      <c r="H30" s="6">
        <f t="shared" si="3"/>
        <v>2</v>
      </c>
    </row>
    <row r="31" spans="1:8">
      <c r="A31" s="72" t="s">
        <v>56</v>
      </c>
      <c r="B31" s="69" t="s">
        <v>149</v>
      </c>
      <c r="C31" s="66">
        <v>4.5</v>
      </c>
      <c r="D31" s="66">
        <v>1.1000000000000001</v>
      </c>
      <c r="E31" s="66">
        <v>1.3</v>
      </c>
      <c r="F31" s="66"/>
      <c r="G31" s="11">
        <f t="shared" si="2"/>
        <v>13.299999999999999</v>
      </c>
      <c r="H31" s="6">
        <v>2</v>
      </c>
    </row>
    <row r="32" spans="1:8">
      <c r="A32" s="60" t="s">
        <v>61</v>
      </c>
      <c r="B32" s="69" t="s">
        <v>149</v>
      </c>
      <c r="C32" s="66">
        <v>4.5</v>
      </c>
      <c r="D32" s="66">
        <v>1.6</v>
      </c>
      <c r="E32" s="66">
        <v>1.4</v>
      </c>
      <c r="F32" s="66">
        <v>0</v>
      </c>
      <c r="G32" s="11">
        <f t="shared" si="2"/>
        <v>13</v>
      </c>
      <c r="H32" s="6">
        <f t="shared" si="3"/>
        <v>4</v>
      </c>
    </row>
    <row r="33" spans="1:9">
      <c r="A33" s="60" t="s">
        <v>117</v>
      </c>
      <c r="B33" s="69" t="s">
        <v>169</v>
      </c>
      <c r="C33" s="66">
        <v>4.8</v>
      </c>
      <c r="D33" s="66">
        <v>1.9</v>
      </c>
      <c r="E33" s="66">
        <v>1.8</v>
      </c>
      <c r="F33" s="66">
        <v>0</v>
      </c>
      <c r="G33" s="11">
        <f t="shared" si="2"/>
        <v>12.95</v>
      </c>
      <c r="H33" s="6">
        <f t="shared" si="3"/>
        <v>5</v>
      </c>
    </row>
    <row r="34" spans="1:9">
      <c r="A34" s="60" t="s">
        <v>112</v>
      </c>
      <c r="B34" s="69" t="s">
        <v>168</v>
      </c>
      <c r="C34" s="66">
        <v>4.8</v>
      </c>
      <c r="D34" s="66">
        <v>2</v>
      </c>
      <c r="E34" s="66">
        <v>2</v>
      </c>
      <c r="F34" s="66">
        <v>0</v>
      </c>
      <c r="G34" s="11">
        <f t="shared" si="2"/>
        <v>12.8</v>
      </c>
      <c r="H34" s="6">
        <f t="shared" si="3"/>
        <v>6</v>
      </c>
    </row>
    <row r="35" spans="1:9">
      <c r="A35" s="60" t="s">
        <v>111</v>
      </c>
      <c r="B35" s="69" t="s">
        <v>169</v>
      </c>
      <c r="C35" s="66">
        <v>4.5</v>
      </c>
      <c r="D35" s="66">
        <v>2</v>
      </c>
      <c r="E35" s="66">
        <v>1.7</v>
      </c>
      <c r="F35" s="66">
        <v>0</v>
      </c>
      <c r="G35" s="11">
        <f t="shared" si="2"/>
        <v>12.65</v>
      </c>
      <c r="H35" s="6">
        <f t="shared" si="3"/>
        <v>7</v>
      </c>
    </row>
    <row r="36" spans="1:9">
      <c r="A36" s="60" t="s">
        <v>83</v>
      </c>
      <c r="B36" s="69" t="s">
        <v>167</v>
      </c>
      <c r="C36" s="66">
        <v>4.5</v>
      </c>
      <c r="D36" s="66">
        <v>2.2999999999999998</v>
      </c>
      <c r="E36" s="66">
        <v>2.5</v>
      </c>
      <c r="F36" s="66">
        <v>0</v>
      </c>
      <c r="G36" s="11">
        <f t="shared" si="2"/>
        <v>12.1</v>
      </c>
      <c r="H36" s="6">
        <f t="shared" si="3"/>
        <v>8</v>
      </c>
    </row>
    <row r="37" spans="1:9">
      <c r="A37" s="60" t="s">
        <v>123</v>
      </c>
      <c r="B37" s="69" t="s">
        <v>167</v>
      </c>
      <c r="C37" s="66">
        <v>4.5</v>
      </c>
      <c r="D37" s="66">
        <v>2.6</v>
      </c>
      <c r="E37" s="66">
        <v>2.2999999999999998</v>
      </c>
      <c r="F37" s="66">
        <v>0</v>
      </c>
      <c r="G37" s="11">
        <f t="shared" si="2"/>
        <v>12.049999999999999</v>
      </c>
      <c r="H37" s="6">
        <f t="shared" si="3"/>
        <v>9</v>
      </c>
    </row>
    <row r="38" spans="1:9" ht="15" thickBot="1">
      <c r="A38" s="61" t="s">
        <v>129</v>
      </c>
      <c r="B38" s="69" t="s">
        <v>149</v>
      </c>
      <c r="C38" s="66">
        <v>4.5</v>
      </c>
      <c r="D38" s="66">
        <v>2.2000000000000002</v>
      </c>
      <c r="E38" s="66">
        <v>2.9</v>
      </c>
      <c r="F38" s="66">
        <v>0</v>
      </c>
      <c r="G38" s="11">
        <f t="shared" si="2"/>
        <v>11.95</v>
      </c>
      <c r="H38" s="6">
        <f t="shared" si="3"/>
        <v>10</v>
      </c>
    </row>
    <row r="39" spans="1:9">
      <c r="A39" s="60" t="s">
        <v>108</v>
      </c>
      <c r="B39" s="69" t="s">
        <v>169</v>
      </c>
      <c r="C39" s="66">
        <v>4.2</v>
      </c>
      <c r="D39" s="66">
        <v>2.2999999999999998</v>
      </c>
      <c r="E39" s="66">
        <v>2.7</v>
      </c>
      <c r="F39" s="66">
        <v>0</v>
      </c>
      <c r="G39" s="11">
        <f t="shared" si="2"/>
        <v>11.7</v>
      </c>
      <c r="H39" s="6">
        <f t="shared" si="3"/>
        <v>11</v>
      </c>
    </row>
    <row r="40" spans="1:9">
      <c r="A40" s="60" t="s">
        <v>114</v>
      </c>
      <c r="B40" s="69" t="s">
        <v>169</v>
      </c>
      <c r="C40" s="66">
        <v>4.9000000000000004</v>
      </c>
      <c r="D40" s="66">
        <v>3.8</v>
      </c>
      <c r="E40" s="66">
        <v>3.8</v>
      </c>
      <c r="F40" s="66">
        <v>0</v>
      </c>
      <c r="G40" s="11">
        <f t="shared" si="2"/>
        <v>11.1</v>
      </c>
      <c r="H40" s="6">
        <f t="shared" si="3"/>
        <v>12</v>
      </c>
    </row>
    <row r="41" spans="1:9">
      <c r="A41" s="60" t="s">
        <v>116</v>
      </c>
      <c r="B41" s="69" t="s">
        <v>169</v>
      </c>
      <c r="C41" s="66">
        <v>4.5</v>
      </c>
      <c r="D41" s="66">
        <v>3.5</v>
      </c>
      <c r="E41" s="66">
        <v>3.7</v>
      </c>
      <c r="F41" s="66">
        <v>0</v>
      </c>
      <c r="G41" s="11">
        <f t="shared" si="2"/>
        <v>10.9</v>
      </c>
      <c r="H41" s="6">
        <f t="shared" si="3"/>
        <v>13</v>
      </c>
    </row>
    <row r="42" spans="1:9">
      <c r="A42" s="57"/>
      <c r="B42" s="52"/>
      <c r="C42" s="9"/>
      <c r="D42" s="9" t="s">
        <v>15</v>
      </c>
      <c r="E42" s="9" t="s">
        <v>15</v>
      </c>
      <c r="F42" s="9"/>
      <c r="G42" s="10"/>
      <c r="H42" s="9"/>
      <c r="I42" s="9"/>
    </row>
    <row r="43" spans="1:9">
      <c r="A43" s="114" t="s">
        <v>170</v>
      </c>
      <c r="B43" s="115"/>
      <c r="C43" s="102" t="s">
        <v>0</v>
      </c>
      <c r="D43" s="102" t="s">
        <v>16</v>
      </c>
      <c r="E43" s="102" t="s">
        <v>17</v>
      </c>
      <c r="F43" s="102" t="s">
        <v>14</v>
      </c>
      <c r="G43" s="113" t="s">
        <v>1</v>
      </c>
      <c r="H43" s="102" t="s">
        <v>2</v>
      </c>
      <c r="I43" s="9"/>
    </row>
    <row r="44" spans="1:9" ht="15" thickBot="1">
      <c r="A44" s="61" t="s">
        <v>44</v>
      </c>
      <c r="B44" s="179" t="s">
        <v>174</v>
      </c>
      <c r="C44" s="66">
        <v>5.0999999999999996</v>
      </c>
      <c r="D44" s="66">
        <v>1.1000000000000001</v>
      </c>
      <c r="E44" s="66">
        <v>0.9</v>
      </c>
      <c r="F44" s="66">
        <v>0</v>
      </c>
      <c r="G44" s="11">
        <f t="shared" ref="G44:G51" si="4">C44+(20-D44-E44-2*F44)/2</f>
        <v>14.1</v>
      </c>
      <c r="H44" s="6">
        <f t="shared" ref="H44:H51" si="5">IFERROR(RANK(G44,$G$44:$G$51),"")</f>
        <v>1</v>
      </c>
      <c r="I44" s="9"/>
    </row>
    <row r="45" spans="1:9" ht="15" thickBot="1">
      <c r="A45" s="134" t="s">
        <v>39</v>
      </c>
      <c r="B45" s="180" t="s">
        <v>172</v>
      </c>
      <c r="C45" s="74">
        <v>5.0999999999999996</v>
      </c>
      <c r="D45" s="66">
        <v>1.5</v>
      </c>
      <c r="E45" s="66">
        <v>1.3</v>
      </c>
      <c r="F45" s="66">
        <v>0</v>
      </c>
      <c r="G45" s="11">
        <f t="shared" si="4"/>
        <v>13.7</v>
      </c>
      <c r="H45" s="6">
        <f t="shared" si="5"/>
        <v>2</v>
      </c>
      <c r="I45" s="9"/>
    </row>
    <row r="46" spans="1:9">
      <c r="A46" s="72" t="s">
        <v>58</v>
      </c>
      <c r="B46" s="179" t="s">
        <v>173</v>
      </c>
      <c r="C46" s="66">
        <v>4.8</v>
      </c>
      <c r="D46" s="66">
        <v>1.5</v>
      </c>
      <c r="E46" s="66">
        <v>1.2</v>
      </c>
      <c r="F46" s="66">
        <v>0</v>
      </c>
      <c r="G46" s="11">
        <f t="shared" si="4"/>
        <v>13.45</v>
      </c>
      <c r="H46" s="6">
        <f t="shared" si="5"/>
        <v>3</v>
      </c>
    </row>
    <row r="47" spans="1:9">
      <c r="A47" s="60" t="s">
        <v>48</v>
      </c>
      <c r="B47" s="179" t="s">
        <v>173</v>
      </c>
      <c r="C47" s="66">
        <v>4.8</v>
      </c>
      <c r="D47" s="66">
        <v>1.5</v>
      </c>
      <c r="E47" s="66">
        <v>1.3</v>
      </c>
      <c r="F47" s="66">
        <v>0</v>
      </c>
      <c r="G47" s="11">
        <f t="shared" si="4"/>
        <v>13.399999999999999</v>
      </c>
      <c r="H47" s="6">
        <f t="shared" si="5"/>
        <v>4</v>
      </c>
      <c r="I47" s="9"/>
    </row>
    <row r="48" spans="1:9">
      <c r="A48" s="60" t="s">
        <v>38</v>
      </c>
      <c r="B48" s="181" t="s">
        <v>174</v>
      </c>
      <c r="C48" s="66">
        <v>5.0999999999999996</v>
      </c>
      <c r="D48" s="66">
        <v>1.6</v>
      </c>
      <c r="E48" s="66">
        <v>1.9</v>
      </c>
      <c r="F48" s="66">
        <v>0</v>
      </c>
      <c r="G48" s="11">
        <f t="shared" si="4"/>
        <v>13.35</v>
      </c>
      <c r="H48" s="6">
        <f t="shared" si="5"/>
        <v>5</v>
      </c>
      <c r="I48" s="9"/>
    </row>
    <row r="49" spans="1:10">
      <c r="A49" s="128" t="s">
        <v>18</v>
      </c>
      <c r="B49" s="69" t="s">
        <v>171</v>
      </c>
      <c r="C49" s="70">
        <v>4.5999999999999996</v>
      </c>
      <c r="D49" s="66">
        <v>1.3</v>
      </c>
      <c r="E49" s="66">
        <v>1.3</v>
      </c>
      <c r="F49" s="66">
        <v>0</v>
      </c>
      <c r="G49" s="11">
        <f t="shared" si="4"/>
        <v>13.299999999999999</v>
      </c>
      <c r="H49" s="6">
        <f t="shared" si="5"/>
        <v>6</v>
      </c>
      <c r="I49" s="9"/>
    </row>
    <row r="50" spans="1:10" ht="15" thickBot="1">
      <c r="A50" s="61" t="s">
        <v>130</v>
      </c>
      <c r="B50" s="181" t="s">
        <v>175</v>
      </c>
      <c r="C50" s="66">
        <v>3.6</v>
      </c>
      <c r="D50" s="66">
        <v>1.9</v>
      </c>
      <c r="E50" s="66">
        <v>1.5</v>
      </c>
      <c r="F50" s="66">
        <v>0</v>
      </c>
      <c r="G50" s="11">
        <f>C50+(20-D50-E50-2*F50)/2</f>
        <v>11.9</v>
      </c>
      <c r="H50" s="6">
        <f t="shared" si="5"/>
        <v>7</v>
      </c>
    </row>
    <row r="51" spans="1:10" ht="15" thickBot="1">
      <c r="A51" s="73" t="s">
        <v>63</v>
      </c>
      <c r="B51" s="181" t="s">
        <v>173</v>
      </c>
      <c r="C51" s="66">
        <v>4.5</v>
      </c>
      <c r="D51" s="66">
        <v>3</v>
      </c>
      <c r="E51" s="66">
        <v>3.2</v>
      </c>
      <c r="F51" s="66">
        <v>0</v>
      </c>
      <c r="G51" s="11">
        <f t="shared" si="4"/>
        <v>11.4</v>
      </c>
      <c r="H51" s="6">
        <f t="shared" si="5"/>
        <v>8</v>
      </c>
    </row>
    <row r="53" spans="1:10">
      <c r="C53" s="9"/>
      <c r="D53" s="9" t="s">
        <v>15</v>
      </c>
      <c r="E53" s="9" t="s">
        <v>15</v>
      </c>
      <c r="F53" s="9"/>
      <c r="G53" s="10"/>
      <c r="H53" s="9"/>
    </row>
    <row r="54" spans="1:10">
      <c r="A54" s="114" t="s">
        <v>176</v>
      </c>
      <c r="B54" s="115"/>
      <c r="C54" s="102" t="s">
        <v>0</v>
      </c>
      <c r="D54" s="102" t="s">
        <v>16</v>
      </c>
      <c r="E54" s="102" t="s">
        <v>17</v>
      </c>
      <c r="F54" s="102" t="s">
        <v>14</v>
      </c>
      <c r="G54" s="113" t="s">
        <v>1</v>
      </c>
      <c r="H54" s="102" t="s">
        <v>2</v>
      </c>
      <c r="I54" s="9"/>
      <c r="J54" s="9"/>
    </row>
    <row r="55" spans="1:10">
      <c r="A55" s="157" t="s">
        <v>37</v>
      </c>
      <c r="B55" s="154" t="s">
        <v>179</v>
      </c>
      <c r="C55" s="155">
        <v>2.9</v>
      </c>
      <c r="D55" s="155">
        <v>1</v>
      </c>
      <c r="E55" s="155">
        <v>1</v>
      </c>
      <c r="F55" s="155">
        <v>0</v>
      </c>
      <c r="G55" s="156">
        <f t="shared" ref="G55:G60" si="6">C55+(20-D55-E55-2*F55)/2</f>
        <v>11.9</v>
      </c>
      <c r="H55" s="157">
        <f t="shared" ref="H55:H60" si="7">IFERROR(RANK(G55,$G$55:$G$60),"")</f>
        <v>1</v>
      </c>
      <c r="I55" s="9"/>
    </row>
    <row r="56" spans="1:10">
      <c r="A56" s="157" t="s">
        <v>105</v>
      </c>
      <c r="B56" s="154" t="s">
        <v>179</v>
      </c>
      <c r="C56" s="155">
        <v>2.8</v>
      </c>
      <c r="D56" s="155">
        <v>1.8</v>
      </c>
      <c r="E56" s="155">
        <v>1.8</v>
      </c>
      <c r="F56" s="155">
        <v>0</v>
      </c>
      <c r="G56" s="156">
        <f t="shared" si="6"/>
        <v>11</v>
      </c>
      <c r="H56" s="157">
        <f t="shared" si="7"/>
        <v>2</v>
      </c>
      <c r="I56" s="9"/>
    </row>
    <row r="57" spans="1:10" ht="15" thickBot="1">
      <c r="A57" s="161" t="s">
        <v>30</v>
      </c>
      <c r="B57" s="154" t="s">
        <v>179</v>
      </c>
      <c r="C57" s="155">
        <v>2.2000000000000002</v>
      </c>
      <c r="D57" s="155">
        <v>1.4</v>
      </c>
      <c r="E57" s="155">
        <v>1.8</v>
      </c>
      <c r="F57" s="155">
        <v>0</v>
      </c>
      <c r="G57" s="156">
        <f t="shared" si="6"/>
        <v>10.600000000000001</v>
      </c>
      <c r="H57" s="157">
        <f t="shared" si="7"/>
        <v>3</v>
      </c>
      <c r="I57" s="9"/>
    </row>
    <row r="58" spans="1:10">
      <c r="A58" s="135" t="s">
        <v>23</v>
      </c>
      <c r="B58" s="179" t="s">
        <v>178</v>
      </c>
      <c r="C58" s="66">
        <v>2.9</v>
      </c>
      <c r="D58" s="66">
        <v>2.9</v>
      </c>
      <c r="E58" s="66">
        <v>3.1</v>
      </c>
      <c r="F58" s="66">
        <v>0</v>
      </c>
      <c r="G58" s="11">
        <f t="shared" si="6"/>
        <v>9.9</v>
      </c>
      <c r="H58" s="6">
        <f t="shared" si="7"/>
        <v>4</v>
      </c>
      <c r="I58" s="160"/>
    </row>
    <row r="59" spans="1:10">
      <c r="A59" s="128" t="s">
        <v>10</v>
      </c>
      <c r="B59" s="179" t="s">
        <v>177</v>
      </c>
      <c r="C59" s="66">
        <v>2.8</v>
      </c>
      <c r="D59" s="66">
        <v>3</v>
      </c>
      <c r="E59" s="66">
        <v>3.2</v>
      </c>
      <c r="F59" s="66">
        <v>0</v>
      </c>
      <c r="G59" s="11">
        <f t="shared" si="6"/>
        <v>9.6999999999999993</v>
      </c>
      <c r="H59" s="6">
        <f t="shared" si="7"/>
        <v>5</v>
      </c>
      <c r="I59" s="160"/>
    </row>
    <row r="60" spans="1:10" ht="15" thickBot="1">
      <c r="A60" s="129" t="s">
        <v>21</v>
      </c>
      <c r="B60" s="181" t="s">
        <v>177</v>
      </c>
      <c r="C60" s="66">
        <v>2.8</v>
      </c>
      <c r="D60" s="66">
        <v>3.2</v>
      </c>
      <c r="E60" s="66">
        <v>3.2</v>
      </c>
      <c r="F60" s="66">
        <v>0</v>
      </c>
      <c r="G60" s="11">
        <f t="shared" si="6"/>
        <v>9.6000000000000014</v>
      </c>
      <c r="H60" s="6">
        <f t="shared" si="7"/>
        <v>6</v>
      </c>
      <c r="I60" s="162"/>
    </row>
    <row r="61" spans="1:10">
      <c r="A61" s="13"/>
      <c r="B61" s="182"/>
      <c r="C61" s="67"/>
      <c r="D61" s="67"/>
      <c r="E61" s="67"/>
      <c r="F61" s="67"/>
      <c r="G61" s="14"/>
      <c r="H61" s="13"/>
    </row>
    <row r="62" spans="1:10">
      <c r="A62" s="125"/>
      <c r="B62" s="183"/>
      <c r="C62" s="126"/>
      <c r="D62" s="126" t="s">
        <v>15</v>
      </c>
      <c r="E62" s="126" t="s">
        <v>15</v>
      </c>
      <c r="F62" s="126"/>
      <c r="G62" s="127"/>
      <c r="H62" s="126"/>
      <c r="I62" s="9"/>
    </row>
    <row r="63" spans="1:10">
      <c r="A63" s="114" t="s">
        <v>42</v>
      </c>
      <c r="B63" s="115"/>
      <c r="C63" s="102" t="s">
        <v>0</v>
      </c>
      <c r="D63" s="102" t="s">
        <v>16</v>
      </c>
      <c r="E63" s="102" t="s">
        <v>17</v>
      </c>
      <c r="F63" s="102" t="s">
        <v>14</v>
      </c>
      <c r="G63" s="113" t="s">
        <v>1</v>
      </c>
      <c r="H63" s="102" t="s">
        <v>2</v>
      </c>
      <c r="I63" s="9"/>
    </row>
    <row r="64" spans="1:10">
      <c r="A64" s="128" t="s">
        <v>9</v>
      </c>
      <c r="B64" s="184" t="s">
        <v>242</v>
      </c>
      <c r="C64" s="66">
        <v>2.9</v>
      </c>
      <c r="D64" s="66">
        <v>2.2000000000000002</v>
      </c>
      <c r="E64" s="66">
        <v>2</v>
      </c>
      <c r="F64" s="66"/>
      <c r="G64" s="11">
        <f t="shared" ref="G64:G68" si="8">C64+(20-D64-E64-2*F64)/2</f>
        <v>10.8</v>
      </c>
      <c r="H64" s="6">
        <f>IFERROR(RANK(G64,$G$64:$G$68),"")</f>
        <v>1</v>
      </c>
    </row>
    <row r="65" spans="1:12">
      <c r="A65" s="128" t="s">
        <v>7</v>
      </c>
      <c r="B65" s="184" t="s">
        <v>181</v>
      </c>
      <c r="C65" s="66">
        <v>3</v>
      </c>
      <c r="D65" s="66">
        <v>2</v>
      </c>
      <c r="E65" s="66">
        <v>2.5</v>
      </c>
      <c r="F65" s="66"/>
      <c r="G65" s="11">
        <f t="shared" si="8"/>
        <v>10.75</v>
      </c>
      <c r="H65" s="6">
        <f>IFERROR(RANK(G65,$G$64:$G$68),"")</f>
        <v>2</v>
      </c>
      <c r="L65" s="126"/>
    </row>
    <row r="66" spans="1:12">
      <c r="A66" s="128" t="s">
        <v>46</v>
      </c>
      <c r="B66" s="184" t="s">
        <v>180</v>
      </c>
      <c r="C66" s="66">
        <v>2.7</v>
      </c>
      <c r="D66" s="66">
        <v>2.4</v>
      </c>
      <c r="E66" s="66">
        <v>2.4</v>
      </c>
      <c r="F66" s="66"/>
      <c r="G66" s="11">
        <f t="shared" si="8"/>
        <v>10.3</v>
      </c>
      <c r="H66" s="6">
        <f>IFERROR(RANK(G66,$G$64:$G$68),"")</f>
        <v>3</v>
      </c>
    </row>
    <row r="67" spans="1:12">
      <c r="A67" s="128" t="s">
        <v>11</v>
      </c>
      <c r="B67" s="184" t="s">
        <v>183</v>
      </c>
      <c r="C67" s="66">
        <v>2.7</v>
      </c>
      <c r="D67" s="66">
        <v>2.7</v>
      </c>
      <c r="E67" s="66">
        <v>2.6</v>
      </c>
      <c r="F67" s="66"/>
      <c r="G67" s="11">
        <f t="shared" si="8"/>
        <v>10.050000000000001</v>
      </c>
      <c r="H67" s="6">
        <f>IFERROR(RANK(G67,$G$64:$G$68),"")</f>
        <v>4</v>
      </c>
    </row>
    <row r="68" spans="1:12">
      <c r="A68" s="128" t="s">
        <v>8</v>
      </c>
      <c r="B68" s="184" t="s">
        <v>182</v>
      </c>
      <c r="C68" s="66">
        <v>2.5</v>
      </c>
      <c r="D68" s="66">
        <v>2.4</v>
      </c>
      <c r="E68" s="66">
        <v>2.6</v>
      </c>
      <c r="F68" s="66"/>
      <c r="G68" s="11">
        <f t="shared" si="8"/>
        <v>10</v>
      </c>
      <c r="H68" s="6">
        <f>IFERROR(RANK(G68,$G$64:$G$68),"")</f>
        <v>5</v>
      </c>
      <c r="I68" s="9"/>
    </row>
  </sheetData>
  <sortState ref="A64:H69">
    <sortCondition ref="H64:H69"/>
  </sortState>
  <phoneticPr fontId="4" type="noConversion"/>
  <conditionalFormatting sqref="A11:A14">
    <cfRule type="duplicateValues" dxfId="75" priority="13" stopIfTrue="1"/>
  </conditionalFormatting>
  <conditionalFormatting sqref="A15:A20">
    <cfRule type="duplicateValues" dxfId="74" priority="12" stopIfTrue="1"/>
  </conditionalFormatting>
  <conditionalFormatting sqref="A21:A25">
    <cfRule type="duplicateValues" dxfId="73" priority="11" stopIfTrue="1"/>
  </conditionalFormatting>
  <conditionalFormatting sqref="A29:A30">
    <cfRule type="duplicateValues" dxfId="72" priority="10" stopIfTrue="1"/>
  </conditionalFormatting>
  <conditionalFormatting sqref="A31:A38">
    <cfRule type="duplicateValues" dxfId="71" priority="9" stopIfTrue="1"/>
  </conditionalFormatting>
  <conditionalFormatting sqref="A39:A41">
    <cfRule type="duplicateValues" dxfId="70" priority="8" stopIfTrue="1"/>
  </conditionalFormatting>
  <conditionalFormatting sqref="A44">
    <cfRule type="duplicateValues" dxfId="69" priority="7" stopIfTrue="1"/>
  </conditionalFormatting>
  <conditionalFormatting sqref="A45">
    <cfRule type="duplicateValues" dxfId="68" priority="6" stopIfTrue="1"/>
  </conditionalFormatting>
  <conditionalFormatting sqref="A46:A50">
    <cfRule type="duplicateValues" dxfId="67" priority="5" stopIfTrue="1"/>
  </conditionalFormatting>
  <conditionalFormatting sqref="A51">
    <cfRule type="duplicateValues" dxfId="66" priority="4" stopIfTrue="1"/>
  </conditionalFormatting>
  <conditionalFormatting sqref="A55:A57">
    <cfRule type="duplicateValues" dxfId="65" priority="3" stopIfTrue="1"/>
  </conditionalFormatting>
  <conditionalFormatting sqref="A58:A60">
    <cfRule type="duplicateValues" dxfId="64" priority="2" stopIfTrue="1"/>
  </conditionalFormatting>
  <conditionalFormatting sqref="A3:A7">
    <cfRule type="duplicateValues" dxfId="63" priority="17" stopIfTrue="1"/>
  </conditionalFormatting>
  <conditionalFormatting sqref="A64:A68">
    <cfRule type="duplicateValues" dxfId="62" priority="18" stopIfTrue="1"/>
  </conditionalFormatting>
  <pageMargins left="0.7" right="0.7" top="0.75" bottom="0.75" header="0.3" footer="0.3"/>
  <pageSetup paperSize="9" scale="87" orientation="portrait"/>
  <rowBreaks count="1" manualBreakCount="1">
    <brk id="5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XFD16"/>
    </sheetView>
  </sheetViews>
  <sheetFormatPr baseColWidth="10" defaultColWidth="8.83203125" defaultRowHeight="14" x14ac:dyDescent="0"/>
  <cols>
    <col min="1" max="1" width="22.5" style="7" customWidth="1"/>
    <col min="2" max="2" width="3.5" style="7" bestFit="1" customWidth="1"/>
    <col min="3" max="3" width="8.5" style="7" bestFit="1" customWidth="1"/>
    <col min="4" max="6" width="8.5" style="7" customWidth="1"/>
    <col min="7" max="7" width="6" style="7" bestFit="1" customWidth="1"/>
    <col min="8" max="8" width="7.5" style="7" bestFit="1" customWidth="1"/>
    <col min="9" max="9" width="2.6640625" style="7" bestFit="1" customWidth="1"/>
    <col min="10" max="16384" width="8.83203125" style="7"/>
  </cols>
  <sheetData>
    <row r="1" spans="1:10">
      <c r="A1" s="1" t="s">
        <v>31</v>
      </c>
      <c r="B1" s="9"/>
      <c r="C1" s="9"/>
      <c r="D1" s="9"/>
      <c r="E1" s="9"/>
      <c r="F1" s="9"/>
      <c r="G1" s="10"/>
      <c r="H1" s="9"/>
      <c r="I1" s="9"/>
      <c r="J1" s="9"/>
    </row>
    <row r="2" spans="1:10">
      <c r="A2" s="116"/>
      <c r="B2" s="116"/>
      <c r="C2" s="102"/>
      <c r="D2" s="102" t="s">
        <v>19</v>
      </c>
      <c r="E2" s="102" t="s">
        <v>19</v>
      </c>
      <c r="F2" s="102"/>
      <c r="G2" s="102"/>
      <c r="H2" s="102"/>
      <c r="I2" s="9"/>
      <c r="J2" s="9"/>
    </row>
    <row r="3" spans="1:10">
      <c r="A3" s="117" t="s">
        <v>188</v>
      </c>
      <c r="B3" s="116"/>
      <c r="C3" s="118" t="s">
        <v>0</v>
      </c>
      <c r="D3" s="118" t="s">
        <v>16</v>
      </c>
      <c r="E3" s="118" t="s">
        <v>17</v>
      </c>
      <c r="F3" s="118" t="s">
        <v>14</v>
      </c>
      <c r="G3" s="119" t="s">
        <v>1</v>
      </c>
      <c r="H3" s="116" t="s">
        <v>2</v>
      </c>
      <c r="I3" s="9"/>
      <c r="J3" s="9"/>
    </row>
    <row r="4" spans="1:10">
      <c r="A4" s="128" t="s">
        <v>139</v>
      </c>
      <c r="B4" s="20">
        <v>19</v>
      </c>
      <c r="C4" s="27">
        <v>10</v>
      </c>
      <c r="D4" s="27">
        <v>1.5</v>
      </c>
      <c r="E4" s="27">
        <v>1.9</v>
      </c>
      <c r="F4" s="24">
        <v>0</v>
      </c>
      <c r="G4" s="11">
        <f t="shared" ref="G4:G9" si="0">C4+(20-D4-E4-2*F4)/2</f>
        <v>18.3</v>
      </c>
      <c r="H4" s="6">
        <f t="shared" ref="H4:H9" si="1">IFERROR(RANK(G4,$G$4:$G$9),"")</f>
        <v>1</v>
      </c>
      <c r="I4" s="9"/>
      <c r="J4" s="9"/>
    </row>
    <row r="5" spans="1:10">
      <c r="A5" s="128" t="s">
        <v>134</v>
      </c>
      <c r="B5" s="20">
        <v>17</v>
      </c>
      <c r="C5" s="27">
        <v>9.5</v>
      </c>
      <c r="D5" s="27">
        <v>1.4</v>
      </c>
      <c r="E5" s="27">
        <v>1.6</v>
      </c>
      <c r="F5" s="24">
        <v>0</v>
      </c>
      <c r="G5" s="11">
        <f t="shared" si="0"/>
        <v>18</v>
      </c>
      <c r="H5" s="6">
        <f t="shared" si="1"/>
        <v>2</v>
      </c>
      <c r="I5" s="9"/>
      <c r="J5" s="9"/>
    </row>
    <row r="6" spans="1:10">
      <c r="A6" s="128" t="s">
        <v>135</v>
      </c>
      <c r="B6" s="20">
        <v>19</v>
      </c>
      <c r="C6" s="27">
        <v>10</v>
      </c>
      <c r="D6" s="27">
        <v>2.2000000000000002</v>
      </c>
      <c r="E6" s="27">
        <v>2.2999999999999998</v>
      </c>
      <c r="F6" s="24">
        <v>0</v>
      </c>
      <c r="G6" s="11">
        <f t="shared" si="0"/>
        <v>17.75</v>
      </c>
      <c r="H6" s="6">
        <f t="shared" si="1"/>
        <v>3</v>
      </c>
      <c r="I6" s="9"/>
      <c r="J6" s="9"/>
    </row>
    <row r="7" spans="1:10">
      <c r="A7" s="128" t="s">
        <v>50</v>
      </c>
      <c r="B7" s="20">
        <v>18</v>
      </c>
      <c r="C7" s="27">
        <v>9</v>
      </c>
      <c r="D7" s="27">
        <v>1.9</v>
      </c>
      <c r="E7" s="27">
        <v>2.1</v>
      </c>
      <c r="F7" s="24">
        <v>0</v>
      </c>
      <c r="G7" s="11">
        <f t="shared" si="0"/>
        <v>17</v>
      </c>
      <c r="H7" s="6">
        <f t="shared" si="1"/>
        <v>4</v>
      </c>
      <c r="I7" s="9"/>
      <c r="J7" s="9"/>
    </row>
    <row r="8" spans="1:10" s="131" customFormat="1">
      <c r="A8" s="128" t="s">
        <v>133</v>
      </c>
      <c r="B8" s="20">
        <v>20</v>
      </c>
      <c r="C8" s="27">
        <v>9</v>
      </c>
      <c r="D8" s="27">
        <v>2.9</v>
      </c>
      <c r="E8" s="27">
        <v>3.3</v>
      </c>
      <c r="F8" s="24">
        <v>0</v>
      </c>
      <c r="G8" s="11">
        <f t="shared" si="0"/>
        <v>15.9</v>
      </c>
      <c r="H8" s="6">
        <f t="shared" si="1"/>
        <v>5</v>
      </c>
      <c r="I8" s="130"/>
      <c r="J8" s="130"/>
    </row>
    <row r="9" spans="1:10">
      <c r="A9" s="128" t="s">
        <v>55</v>
      </c>
      <c r="B9" s="20">
        <v>20</v>
      </c>
      <c r="C9" s="27">
        <v>9</v>
      </c>
      <c r="D9" s="27">
        <v>3.1</v>
      </c>
      <c r="E9" s="27">
        <v>3.9</v>
      </c>
      <c r="F9" s="24">
        <v>0</v>
      </c>
      <c r="G9" s="11">
        <f t="shared" si="0"/>
        <v>15.5</v>
      </c>
      <c r="H9" s="6">
        <f t="shared" si="1"/>
        <v>6</v>
      </c>
      <c r="I9" s="9"/>
      <c r="J9" s="9"/>
    </row>
    <row r="10" spans="1:10">
      <c r="D10" s="132"/>
    </row>
    <row r="11" spans="1:10">
      <c r="A11" s="116"/>
      <c r="B11" s="116"/>
      <c r="C11" s="102"/>
      <c r="D11" s="102" t="s">
        <v>19</v>
      </c>
      <c r="E11" s="102" t="s">
        <v>19</v>
      </c>
      <c r="F11" s="102"/>
      <c r="G11" s="102"/>
      <c r="H11" s="102"/>
    </row>
    <row r="12" spans="1:10">
      <c r="A12" s="117" t="s">
        <v>189</v>
      </c>
      <c r="B12" s="116"/>
      <c r="C12" s="118" t="s">
        <v>0</v>
      </c>
      <c r="D12" s="118" t="s">
        <v>16</v>
      </c>
      <c r="E12" s="118" t="s">
        <v>17</v>
      </c>
      <c r="F12" s="118" t="s">
        <v>14</v>
      </c>
      <c r="G12" s="119" t="s">
        <v>1</v>
      </c>
      <c r="H12" s="116" t="s">
        <v>2</v>
      </c>
    </row>
    <row r="13" spans="1:10">
      <c r="A13" s="128" t="s">
        <v>40</v>
      </c>
      <c r="B13" s="20">
        <v>8</v>
      </c>
      <c r="C13" s="27">
        <v>2.6</v>
      </c>
      <c r="D13" s="27">
        <v>1.9</v>
      </c>
      <c r="E13" s="27">
        <v>1.7</v>
      </c>
      <c r="F13" s="27">
        <v>0</v>
      </c>
      <c r="G13" s="11">
        <f>C13+(20-D13-E13-2*F13)/2</f>
        <v>10.8</v>
      </c>
      <c r="H13" s="6">
        <f>IFERROR(RANK(G13,$G$13:$G$14),"")</f>
        <v>1</v>
      </c>
    </row>
    <row r="14" spans="1:10">
      <c r="A14" s="128" t="s">
        <v>62</v>
      </c>
      <c r="B14" s="20">
        <v>10</v>
      </c>
      <c r="C14" s="27">
        <v>1.9</v>
      </c>
      <c r="D14" s="27">
        <v>2</v>
      </c>
      <c r="E14" s="27">
        <v>1.9</v>
      </c>
      <c r="F14" s="27">
        <v>0</v>
      </c>
      <c r="G14" s="11">
        <f>C14+(20-D14-E14-2*F14)/2</f>
        <v>9.9500000000000011</v>
      </c>
      <c r="H14" s="6">
        <f>IFERROR(RANK(G14,$G$13:$G$14),"")</f>
        <v>2</v>
      </c>
    </row>
  </sheetData>
  <sortState ref="A4:H10">
    <sortCondition ref="H4:H10"/>
  </sortState>
  <phoneticPr fontId="4" type="noConversion"/>
  <conditionalFormatting sqref="A13:A14">
    <cfRule type="duplicateValues" dxfId="61" priority="1" stopIfTrue="1"/>
  </conditionalFormatting>
  <conditionalFormatting sqref="A4:A9">
    <cfRule type="duplicateValues" dxfId="60" priority="19" stopIfTrue="1"/>
  </conditionalFormatting>
  <pageMargins left="0.70000000000000007" right="0.70000000000000007" top="0.75000000000000011" bottom="0.75000000000000011" header="0.30000000000000004" footer="0.3000000000000000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XFD42"/>
    </sheetView>
  </sheetViews>
  <sheetFormatPr baseColWidth="10" defaultColWidth="8.83203125" defaultRowHeight="14" x14ac:dyDescent="0"/>
  <cols>
    <col min="1" max="1" width="30.6640625" style="7" customWidth="1"/>
    <col min="2" max="2" width="6" style="45" bestFit="1" customWidth="1"/>
    <col min="3" max="6" width="7.83203125" style="7" customWidth="1"/>
    <col min="7" max="7" width="6.6640625" style="7" bestFit="1" customWidth="1"/>
    <col min="8" max="8" width="5.6640625" style="7" bestFit="1" customWidth="1"/>
    <col min="9" max="9" width="2.1640625" style="7" customWidth="1"/>
    <col min="10" max="10" width="8.83203125" style="7"/>
    <col min="11" max="11" width="9.5" style="7" bestFit="1" customWidth="1"/>
    <col min="12" max="16384" width="8.83203125" style="7"/>
  </cols>
  <sheetData>
    <row r="1" spans="1:9">
      <c r="A1" s="31" t="s">
        <v>3</v>
      </c>
      <c r="B1" s="75"/>
      <c r="C1" s="13"/>
      <c r="D1" s="13"/>
      <c r="E1" s="13"/>
      <c r="F1" s="13"/>
      <c r="G1" s="14"/>
      <c r="H1" s="13"/>
      <c r="I1" s="13"/>
    </row>
    <row r="2" spans="1:9">
      <c r="A2" s="64" t="s">
        <v>190</v>
      </c>
      <c r="B2" s="52"/>
      <c r="C2" s="9"/>
      <c r="D2" s="9" t="s">
        <v>15</v>
      </c>
      <c r="E2" s="9" t="s">
        <v>15</v>
      </c>
      <c r="F2" s="9"/>
      <c r="G2" s="10"/>
      <c r="H2" s="9"/>
      <c r="I2" s="9"/>
    </row>
    <row r="3" spans="1:9">
      <c r="A3" s="102"/>
      <c r="B3" s="115"/>
      <c r="C3" s="102" t="s">
        <v>0</v>
      </c>
      <c r="D3" s="102" t="s">
        <v>16</v>
      </c>
      <c r="E3" s="102" t="s">
        <v>17</v>
      </c>
      <c r="F3" s="102" t="s">
        <v>14</v>
      </c>
      <c r="G3" s="113" t="s">
        <v>1</v>
      </c>
      <c r="H3" s="102" t="s">
        <v>2</v>
      </c>
      <c r="I3" s="9"/>
    </row>
    <row r="4" spans="1:9" ht="15" thickBot="1">
      <c r="A4" s="61" t="s">
        <v>65</v>
      </c>
      <c r="B4" s="76" t="s">
        <v>144</v>
      </c>
      <c r="C4" s="50">
        <v>5.0999999999999996</v>
      </c>
      <c r="D4" s="49">
        <v>1.4</v>
      </c>
      <c r="E4" s="49">
        <v>1.2</v>
      </c>
      <c r="F4" s="49"/>
      <c r="G4" s="11">
        <f t="shared" ref="G4:G12" si="0">C4+(20-D4-E4-2*F4)/2</f>
        <v>13.8</v>
      </c>
      <c r="H4" s="6">
        <f t="shared" ref="H4:H12" si="1">IFERROR(RANK(G4,$G$4:$G$12),"")</f>
        <v>1</v>
      </c>
      <c r="I4" s="9"/>
    </row>
    <row r="5" spans="1:9">
      <c r="A5" s="72" t="s">
        <v>77</v>
      </c>
      <c r="B5" s="76" t="s">
        <v>144</v>
      </c>
      <c r="C5" s="50">
        <v>4.5</v>
      </c>
      <c r="D5" s="49">
        <v>1.1000000000000001</v>
      </c>
      <c r="E5" s="49">
        <v>0.9</v>
      </c>
      <c r="F5" s="49"/>
      <c r="G5" s="11">
        <f t="shared" si="0"/>
        <v>13.5</v>
      </c>
      <c r="H5" s="6">
        <f t="shared" si="1"/>
        <v>2</v>
      </c>
      <c r="I5" s="9"/>
    </row>
    <row r="6" spans="1:9">
      <c r="A6" s="60" t="s">
        <v>107</v>
      </c>
      <c r="B6" s="69" t="s">
        <v>191</v>
      </c>
      <c r="C6" s="11">
        <v>5.4</v>
      </c>
      <c r="D6" s="66">
        <v>2</v>
      </c>
      <c r="E6" s="66">
        <v>1.8</v>
      </c>
      <c r="F6" s="66"/>
      <c r="G6" s="11">
        <f t="shared" si="0"/>
        <v>13.5</v>
      </c>
      <c r="H6" s="6">
        <f t="shared" si="1"/>
        <v>2</v>
      </c>
      <c r="I6" s="9"/>
    </row>
    <row r="7" spans="1:9">
      <c r="A7" s="60" t="s">
        <v>121</v>
      </c>
      <c r="B7" s="76" t="s">
        <v>150</v>
      </c>
      <c r="C7" s="66">
        <v>3.9</v>
      </c>
      <c r="D7" s="66">
        <v>1.5</v>
      </c>
      <c r="E7" s="66">
        <v>1.4</v>
      </c>
      <c r="F7" s="66"/>
      <c r="G7" s="11">
        <f t="shared" si="0"/>
        <v>12.450000000000001</v>
      </c>
      <c r="H7" s="6">
        <f t="shared" si="1"/>
        <v>4</v>
      </c>
    </row>
    <row r="8" spans="1:9">
      <c r="A8" s="60" t="s">
        <v>99</v>
      </c>
      <c r="B8" s="76" t="s">
        <v>144</v>
      </c>
      <c r="C8" s="50">
        <v>5.0999999999999996</v>
      </c>
      <c r="D8" s="49">
        <v>3</v>
      </c>
      <c r="E8" s="49">
        <v>3</v>
      </c>
      <c r="F8" s="49"/>
      <c r="G8" s="11">
        <f t="shared" si="0"/>
        <v>12.1</v>
      </c>
      <c r="H8" s="6">
        <f t="shared" si="1"/>
        <v>5</v>
      </c>
    </row>
    <row r="9" spans="1:9">
      <c r="A9" s="60" t="s">
        <v>126</v>
      </c>
      <c r="B9" s="77" t="s">
        <v>146</v>
      </c>
      <c r="C9" s="50">
        <v>4.2</v>
      </c>
      <c r="D9" s="49">
        <v>2.4</v>
      </c>
      <c r="E9" s="49">
        <v>2.5</v>
      </c>
      <c r="F9" s="49"/>
      <c r="G9" s="11">
        <f t="shared" si="0"/>
        <v>11.75</v>
      </c>
      <c r="H9" s="6">
        <f t="shared" si="1"/>
        <v>6</v>
      </c>
    </row>
    <row r="10" spans="1:9">
      <c r="A10" s="60" t="s">
        <v>96</v>
      </c>
      <c r="B10" s="76" t="s">
        <v>144</v>
      </c>
      <c r="C10" s="50">
        <v>4.5</v>
      </c>
      <c r="D10" s="49">
        <v>1</v>
      </c>
      <c r="E10" s="49">
        <v>0.9</v>
      </c>
      <c r="F10" s="49">
        <v>2</v>
      </c>
      <c r="G10" s="11">
        <f t="shared" si="0"/>
        <v>11.55</v>
      </c>
      <c r="H10" s="6">
        <f t="shared" si="1"/>
        <v>7</v>
      </c>
    </row>
    <row r="11" spans="1:9">
      <c r="A11" s="60" t="s">
        <v>74</v>
      </c>
      <c r="B11" s="76" t="s">
        <v>144</v>
      </c>
      <c r="C11" s="50">
        <v>4.2</v>
      </c>
      <c r="D11" s="49">
        <v>1</v>
      </c>
      <c r="E11" s="49">
        <v>0.8</v>
      </c>
      <c r="F11" s="49">
        <v>2</v>
      </c>
      <c r="G11" s="11">
        <f t="shared" si="0"/>
        <v>11.3</v>
      </c>
      <c r="H11" s="6">
        <f t="shared" si="1"/>
        <v>8</v>
      </c>
    </row>
    <row r="12" spans="1:9" ht="15" thickBot="1">
      <c r="A12" s="61" t="s">
        <v>67</v>
      </c>
      <c r="B12" s="76" t="s">
        <v>146</v>
      </c>
      <c r="C12" s="50">
        <v>4.2</v>
      </c>
      <c r="D12" s="49">
        <v>1.9</v>
      </c>
      <c r="E12" s="49">
        <v>1.7</v>
      </c>
      <c r="F12" s="49">
        <v>2</v>
      </c>
      <c r="G12" s="11">
        <f t="shared" si="0"/>
        <v>10.400000000000002</v>
      </c>
      <c r="H12" s="6">
        <f t="shared" si="1"/>
        <v>9</v>
      </c>
    </row>
    <row r="13" spans="1:9">
      <c r="A13" s="13"/>
    </row>
    <row r="14" spans="1:9">
      <c r="A14" s="102"/>
      <c r="B14" s="108"/>
      <c r="C14" s="102"/>
      <c r="D14" s="102" t="s">
        <v>15</v>
      </c>
      <c r="E14" s="102" t="s">
        <v>15</v>
      </c>
      <c r="F14" s="102"/>
      <c r="G14" s="113"/>
      <c r="H14" s="102"/>
    </row>
    <row r="15" spans="1:9">
      <c r="A15" s="146" t="s">
        <v>192</v>
      </c>
      <c r="B15" s="147"/>
      <c r="C15" s="102" t="s">
        <v>0</v>
      </c>
      <c r="D15" s="102" t="s">
        <v>16</v>
      </c>
      <c r="E15" s="102" t="s">
        <v>17</v>
      </c>
      <c r="F15" s="102" t="s">
        <v>14</v>
      </c>
      <c r="G15" s="113" t="s">
        <v>1</v>
      </c>
      <c r="H15" s="102" t="s">
        <v>2</v>
      </c>
      <c r="I15" s="13"/>
    </row>
    <row r="16" spans="1:9">
      <c r="A16" s="128" t="s">
        <v>129</v>
      </c>
      <c r="B16" s="69" t="s">
        <v>149</v>
      </c>
      <c r="C16" s="49">
        <v>4.5</v>
      </c>
      <c r="D16" s="49">
        <v>1.8</v>
      </c>
      <c r="E16" s="49">
        <v>1.7</v>
      </c>
      <c r="F16" s="49">
        <v>0</v>
      </c>
      <c r="G16" s="11">
        <f t="shared" ref="G16:G22" si="2">C16+(20-D16-E16-2*F16)/2</f>
        <v>12.75</v>
      </c>
      <c r="H16" s="6">
        <f t="shared" ref="H16:H22" si="3">IFERROR(RANK(G16,$G$16:$G$22),"")</f>
        <v>1</v>
      </c>
      <c r="I16" s="9"/>
    </row>
    <row r="17" spans="1:9">
      <c r="A17" s="62" t="s">
        <v>69</v>
      </c>
      <c r="B17" s="69" t="s">
        <v>186</v>
      </c>
      <c r="C17" s="49">
        <v>3.9</v>
      </c>
      <c r="D17" s="49">
        <v>2.4</v>
      </c>
      <c r="E17" s="49">
        <v>2.7</v>
      </c>
      <c r="F17" s="49"/>
      <c r="G17" s="11">
        <f t="shared" si="2"/>
        <v>11.350000000000001</v>
      </c>
      <c r="H17" s="6">
        <f t="shared" si="3"/>
        <v>2</v>
      </c>
      <c r="I17" s="9"/>
    </row>
    <row r="18" spans="1:9" ht="15" thickBot="1">
      <c r="A18" s="61" t="s">
        <v>85</v>
      </c>
      <c r="B18" s="69" t="s">
        <v>185</v>
      </c>
      <c r="C18" s="49">
        <v>4.2</v>
      </c>
      <c r="D18" s="49">
        <v>2.7</v>
      </c>
      <c r="E18" s="49">
        <v>3</v>
      </c>
      <c r="F18" s="49"/>
      <c r="G18" s="11">
        <f t="shared" si="2"/>
        <v>11.350000000000001</v>
      </c>
      <c r="H18" s="6">
        <f t="shared" si="3"/>
        <v>2</v>
      </c>
    </row>
    <row r="19" spans="1:9">
      <c r="A19" s="72" t="s">
        <v>80</v>
      </c>
      <c r="B19" s="69" t="s">
        <v>148</v>
      </c>
      <c r="C19" s="49">
        <v>4.5</v>
      </c>
      <c r="D19" s="49">
        <v>3.9</v>
      </c>
      <c r="E19" s="49">
        <v>3.9</v>
      </c>
      <c r="F19" s="49"/>
      <c r="G19" s="11">
        <f t="shared" si="2"/>
        <v>10.600000000000001</v>
      </c>
      <c r="H19" s="6">
        <f t="shared" si="3"/>
        <v>4</v>
      </c>
    </row>
    <row r="20" spans="1:9">
      <c r="A20" s="60" t="s">
        <v>127</v>
      </c>
      <c r="B20" s="69" t="s">
        <v>185</v>
      </c>
      <c r="C20" s="66">
        <v>4.2</v>
      </c>
      <c r="D20" s="66">
        <v>3.7</v>
      </c>
      <c r="E20" s="66">
        <v>3.9</v>
      </c>
      <c r="F20" s="49"/>
      <c r="G20" s="11">
        <f t="shared" si="2"/>
        <v>10.4</v>
      </c>
      <c r="H20" s="6">
        <f t="shared" si="3"/>
        <v>5</v>
      </c>
    </row>
    <row r="21" spans="1:9">
      <c r="A21" s="60" t="s">
        <v>94</v>
      </c>
      <c r="B21" s="69" t="s">
        <v>184</v>
      </c>
      <c r="C21" s="66">
        <v>3.9</v>
      </c>
      <c r="D21" s="66">
        <v>2.9</v>
      </c>
      <c r="E21" s="66">
        <v>2.8</v>
      </c>
      <c r="F21" s="66">
        <v>2</v>
      </c>
      <c r="G21" s="11">
        <f t="shared" si="2"/>
        <v>9.0500000000000007</v>
      </c>
      <c r="H21" s="6">
        <f t="shared" si="3"/>
        <v>6</v>
      </c>
    </row>
    <row r="22" spans="1:9" ht="15" thickBot="1">
      <c r="A22" s="61" t="s">
        <v>79</v>
      </c>
      <c r="B22" s="69" t="s">
        <v>185</v>
      </c>
      <c r="C22" s="49">
        <v>4.2</v>
      </c>
      <c r="D22" s="49">
        <v>3.2</v>
      </c>
      <c r="E22" s="49">
        <v>3.4</v>
      </c>
      <c r="F22" s="49">
        <v>2</v>
      </c>
      <c r="G22" s="11">
        <f t="shared" si="2"/>
        <v>8.9</v>
      </c>
      <c r="H22" s="6">
        <f t="shared" si="3"/>
        <v>7</v>
      </c>
    </row>
    <row r="23" spans="1:9" hidden="1">
      <c r="A23" s="78" t="s">
        <v>201</v>
      </c>
      <c r="B23" s="79"/>
      <c r="C23" s="80"/>
      <c r="D23" s="80"/>
      <c r="E23" s="80"/>
      <c r="F23" s="80"/>
      <c r="G23" s="80"/>
      <c r="H23" s="80"/>
      <c r="I23" s="9"/>
    </row>
    <row r="24" spans="1:9" s="9" customFormat="1">
      <c r="A24" s="81"/>
      <c r="B24" s="82"/>
    </row>
    <row r="25" spans="1:9">
      <c r="A25" s="141"/>
      <c r="B25" s="142"/>
      <c r="C25" s="141"/>
      <c r="D25" s="141" t="s">
        <v>15</v>
      </c>
      <c r="E25" s="141" t="s">
        <v>15</v>
      </c>
      <c r="F25" s="141"/>
      <c r="G25" s="143"/>
      <c r="H25" s="141"/>
    </row>
    <row r="26" spans="1:9">
      <c r="A26" s="144" t="s">
        <v>193</v>
      </c>
      <c r="B26" s="145"/>
      <c r="C26" s="141" t="s">
        <v>0</v>
      </c>
      <c r="D26" s="141" t="s">
        <v>16</v>
      </c>
      <c r="E26" s="141" t="s">
        <v>17</v>
      </c>
      <c r="F26" s="141" t="s">
        <v>14</v>
      </c>
      <c r="G26" s="143" t="s">
        <v>1</v>
      </c>
      <c r="H26" s="141" t="s">
        <v>2</v>
      </c>
      <c r="I26" s="13"/>
    </row>
    <row r="27" spans="1:9">
      <c r="A27" s="60" t="s">
        <v>51</v>
      </c>
      <c r="B27" s="69" t="s">
        <v>195</v>
      </c>
      <c r="C27" s="66">
        <v>5.4</v>
      </c>
      <c r="D27" s="66">
        <v>2.2999999999999998</v>
      </c>
      <c r="E27" s="66">
        <v>1.9</v>
      </c>
      <c r="F27" s="66">
        <v>0</v>
      </c>
      <c r="G27" s="11">
        <f t="shared" ref="G27:G32" si="4">C27+(20-D27-E27-2*F27)/2</f>
        <v>13.3</v>
      </c>
      <c r="H27" s="6">
        <f t="shared" ref="H27:H32" si="5">IFERROR(RANK(G27,$G$27:$G$32),"")</f>
        <v>1</v>
      </c>
      <c r="I27" s="9"/>
    </row>
    <row r="28" spans="1:9">
      <c r="A28" s="60" t="s">
        <v>54</v>
      </c>
      <c r="B28" s="69" t="s">
        <v>171</v>
      </c>
      <c r="C28" s="70">
        <v>4.5999999999999996</v>
      </c>
      <c r="D28" s="66">
        <v>2.7</v>
      </c>
      <c r="E28" s="66">
        <v>2.6</v>
      </c>
      <c r="F28" s="66">
        <v>0</v>
      </c>
      <c r="G28" s="11">
        <f t="shared" si="4"/>
        <v>11.95</v>
      </c>
      <c r="H28" s="6">
        <f t="shared" si="5"/>
        <v>2</v>
      </c>
      <c r="I28" s="9"/>
    </row>
    <row r="29" spans="1:9" ht="15" thickBot="1">
      <c r="A29" s="61" t="s">
        <v>100</v>
      </c>
      <c r="B29" s="69" t="s">
        <v>194</v>
      </c>
      <c r="C29" s="70">
        <v>4.5999999999999996</v>
      </c>
      <c r="D29" s="66">
        <v>3.3</v>
      </c>
      <c r="E29" s="66">
        <v>3</v>
      </c>
      <c r="F29" s="66">
        <v>0</v>
      </c>
      <c r="G29" s="11">
        <f t="shared" si="4"/>
        <v>11.45</v>
      </c>
      <c r="H29" s="6">
        <f t="shared" si="5"/>
        <v>3</v>
      </c>
      <c r="I29" s="9"/>
    </row>
    <row r="30" spans="1:9">
      <c r="A30" s="60" t="s">
        <v>24</v>
      </c>
      <c r="B30" s="69" t="s">
        <v>178</v>
      </c>
      <c r="C30" s="70">
        <v>4</v>
      </c>
      <c r="D30" s="66">
        <v>2.7</v>
      </c>
      <c r="E30" s="66">
        <v>2.9</v>
      </c>
      <c r="F30" s="66">
        <v>0</v>
      </c>
      <c r="G30" s="11">
        <f t="shared" si="4"/>
        <v>11.2</v>
      </c>
      <c r="H30" s="6">
        <f t="shared" si="5"/>
        <v>4</v>
      </c>
      <c r="I30" s="9"/>
    </row>
    <row r="31" spans="1:9" s="131" customFormat="1">
      <c r="A31" s="60" t="s">
        <v>113</v>
      </c>
      <c r="B31" s="69" t="s">
        <v>168</v>
      </c>
      <c r="C31" s="66">
        <v>4.8</v>
      </c>
      <c r="D31" s="66">
        <v>3.9</v>
      </c>
      <c r="E31" s="66">
        <v>4</v>
      </c>
      <c r="F31" s="66">
        <v>0</v>
      </c>
      <c r="G31" s="11">
        <f t="shared" si="4"/>
        <v>10.850000000000001</v>
      </c>
      <c r="H31" s="6">
        <f t="shared" si="5"/>
        <v>5</v>
      </c>
      <c r="I31" s="130"/>
    </row>
    <row r="32" spans="1:9" ht="15" thickBot="1">
      <c r="A32" s="61" t="s">
        <v>81</v>
      </c>
      <c r="B32" s="69" t="s">
        <v>173</v>
      </c>
      <c r="C32" s="66">
        <v>3.9</v>
      </c>
      <c r="D32" s="66">
        <v>4.8</v>
      </c>
      <c r="E32" s="66">
        <v>5</v>
      </c>
      <c r="F32" s="66">
        <v>0</v>
      </c>
      <c r="G32" s="11">
        <f t="shared" si="4"/>
        <v>9</v>
      </c>
      <c r="H32" s="6">
        <f t="shared" si="5"/>
        <v>6</v>
      </c>
      <c r="I32" s="9"/>
    </row>
    <row r="33" spans="1:9" hidden="1">
      <c r="A33" s="34" t="s">
        <v>196</v>
      </c>
      <c r="B33" s="79"/>
      <c r="C33" s="80"/>
      <c r="D33" s="80"/>
      <c r="E33" s="80"/>
      <c r="F33" s="80"/>
      <c r="G33" s="80"/>
      <c r="H33" s="80"/>
    </row>
    <row r="34" spans="1:9">
      <c r="C34" s="9"/>
      <c r="D34" s="9"/>
      <c r="E34" s="9"/>
      <c r="F34" s="9"/>
      <c r="G34" s="10"/>
      <c r="H34" s="9"/>
    </row>
    <row r="35" spans="1:9">
      <c r="A35" s="102"/>
      <c r="B35" s="108"/>
      <c r="C35" s="102"/>
      <c r="D35" s="102" t="s">
        <v>15</v>
      </c>
      <c r="E35" s="102" t="s">
        <v>15</v>
      </c>
      <c r="F35" s="102"/>
      <c r="G35" s="113"/>
      <c r="H35" s="102"/>
    </row>
    <row r="36" spans="1:9">
      <c r="A36" s="146" t="s">
        <v>197</v>
      </c>
      <c r="B36" s="147"/>
      <c r="C36" s="102" t="s">
        <v>0</v>
      </c>
      <c r="D36" s="102" t="s">
        <v>16</v>
      </c>
      <c r="E36" s="102" t="s">
        <v>17</v>
      </c>
      <c r="F36" s="102" t="s">
        <v>14</v>
      </c>
      <c r="G36" s="113" t="s">
        <v>1</v>
      </c>
      <c r="H36" s="102" t="s">
        <v>2</v>
      </c>
      <c r="I36" s="13"/>
    </row>
    <row r="37" spans="1:9">
      <c r="A37" s="60" t="s">
        <v>7</v>
      </c>
      <c r="B37" s="69" t="s">
        <v>181</v>
      </c>
      <c r="C37" s="49">
        <v>2.9</v>
      </c>
      <c r="D37" s="49">
        <v>1.9</v>
      </c>
      <c r="E37" s="49">
        <v>1.6</v>
      </c>
      <c r="F37" s="49">
        <v>0</v>
      </c>
      <c r="G37" s="11">
        <f>C37+(20-D37-E37-2*F37)/2</f>
        <v>11.15</v>
      </c>
      <c r="H37" s="6">
        <f>IFERROR(RANK(G37,$G$37:$G$40),"")</f>
        <v>1</v>
      </c>
    </row>
    <row r="38" spans="1:9" ht="15" thickBot="1">
      <c r="A38" s="61" t="s">
        <v>6</v>
      </c>
      <c r="B38" s="69" t="s">
        <v>181</v>
      </c>
      <c r="C38" s="49">
        <v>3.1</v>
      </c>
      <c r="D38" s="49">
        <v>2.9</v>
      </c>
      <c r="E38" s="49">
        <v>2.5</v>
      </c>
      <c r="F38" s="49">
        <v>0</v>
      </c>
      <c r="G38" s="11">
        <f>C38+(20-D38-E38-2*F38)/2</f>
        <v>10.4</v>
      </c>
      <c r="H38" s="6">
        <f>IFERROR(RANK(G38,$G$37:$G$40),"")</f>
        <v>2</v>
      </c>
    </row>
    <row r="39" spans="1:9">
      <c r="A39" s="60" t="s">
        <v>12</v>
      </c>
      <c r="B39" s="69" t="s">
        <v>181</v>
      </c>
      <c r="C39" s="49">
        <v>2.8</v>
      </c>
      <c r="D39" s="49">
        <v>2.5</v>
      </c>
      <c r="E39" s="49">
        <v>2.2999999999999998</v>
      </c>
      <c r="F39" s="49">
        <v>0</v>
      </c>
      <c r="G39" s="11">
        <f>C39+(20-D39-E39-2*F39)/2</f>
        <v>10.399999999999999</v>
      </c>
      <c r="H39" s="6">
        <f>IFERROR(RANK(G39,$G$37:$G$40),"")</f>
        <v>3</v>
      </c>
    </row>
    <row r="40" spans="1:9" s="131" customFormat="1">
      <c r="A40" s="60" t="s">
        <v>8</v>
      </c>
      <c r="B40" s="69" t="s">
        <v>182</v>
      </c>
      <c r="C40" s="49">
        <v>2.7</v>
      </c>
      <c r="D40" s="49">
        <v>3.5</v>
      </c>
      <c r="E40" s="49">
        <v>3.7</v>
      </c>
      <c r="F40" s="49">
        <v>0</v>
      </c>
      <c r="G40" s="11">
        <f>C40+(20-D40-E40-2*F40)/2</f>
        <v>9.1000000000000014</v>
      </c>
      <c r="H40" s="6">
        <f>IFERROR(RANK(G40,$G$37:$G$40),"")</f>
        <v>4</v>
      </c>
    </row>
  </sheetData>
  <sortState ref="A16:H22">
    <sortCondition ref="H16:H22"/>
  </sortState>
  <phoneticPr fontId="4" type="noConversion"/>
  <pageMargins left="0.7" right="0.7" top="0.75" bottom="0.75" header="0.3" footer="0.3"/>
  <pageSetup paperSize="9" scale="99" orientation="portrait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XFD16"/>
    </sheetView>
  </sheetViews>
  <sheetFormatPr baseColWidth="10" defaultColWidth="8.83203125" defaultRowHeight="14" x14ac:dyDescent="0"/>
  <cols>
    <col min="1" max="1" width="28" style="7" bestFit="1" customWidth="1"/>
    <col min="2" max="2" width="3.5" style="7" bestFit="1" customWidth="1"/>
    <col min="3" max="3" width="8.5" style="7" bestFit="1" customWidth="1"/>
    <col min="4" max="6" width="8.5" style="7" customWidth="1"/>
    <col min="7" max="8" width="6" style="7" bestFit="1" customWidth="1"/>
    <col min="9" max="9" width="2.6640625" style="7" bestFit="1" customWidth="1"/>
    <col min="10" max="16384" width="8.83203125" style="7"/>
  </cols>
  <sheetData>
    <row r="1" spans="1:9">
      <c r="A1" s="84" t="s">
        <v>31</v>
      </c>
      <c r="B1" s="13"/>
      <c r="C1" s="67"/>
      <c r="D1" s="67"/>
      <c r="E1" s="67"/>
      <c r="F1" s="67"/>
      <c r="G1" s="14"/>
      <c r="H1" s="13"/>
      <c r="I1" s="9"/>
    </row>
    <row r="2" spans="1:9">
      <c r="A2" s="137"/>
      <c r="B2" s="137"/>
      <c r="C2" s="102"/>
      <c r="D2" s="102" t="s">
        <v>15</v>
      </c>
      <c r="E2" s="102" t="s">
        <v>15</v>
      </c>
      <c r="F2" s="102"/>
      <c r="G2" s="113"/>
      <c r="H2" s="102"/>
    </row>
    <row r="3" spans="1:9">
      <c r="A3" s="114" t="s">
        <v>198</v>
      </c>
      <c r="B3" s="137"/>
      <c r="C3" s="102" t="s">
        <v>0</v>
      </c>
      <c r="D3" s="102" t="s">
        <v>16</v>
      </c>
      <c r="E3" s="102" t="s">
        <v>17</v>
      </c>
      <c r="F3" s="102" t="s">
        <v>14</v>
      </c>
      <c r="G3" s="113" t="s">
        <v>1</v>
      </c>
      <c r="H3" s="102" t="s">
        <v>2</v>
      </c>
      <c r="I3" s="9"/>
    </row>
    <row r="4" spans="1:9">
      <c r="A4" s="60" t="s">
        <v>135</v>
      </c>
      <c r="B4" s="20">
        <v>19</v>
      </c>
      <c r="C4" s="66">
        <v>9.5</v>
      </c>
      <c r="D4" s="66">
        <v>2.2999999999999998</v>
      </c>
      <c r="E4" s="66">
        <v>2.2999999999999998</v>
      </c>
      <c r="F4" s="66">
        <v>0</v>
      </c>
      <c r="G4" s="11">
        <f t="shared" ref="G4:G9" si="0">C4+(20-D4-E4-2*F4)/2</f>
        <v>17.2</v>
      </c>
      <c r="H4" s="6">
        <f t="shared" ref="H4:H9" si="1">IFERROR(RANK(G4,$G$4:$G$9),"")</f>
        <v>1</v>
      </c>
      <c r="I4" s="9"/>
    </row>
    <row r="5" spans="1:9">
      <c r="A5" s="60" t="s">
        <v>50</v>
      </c>
      <c r="B5" s="20">
        <v>18</v>
      </c>
      <c r="C5" s="49">
        <v>9.5</v>
      </c>
      <c r="D5" s="49">
        <v>2.8</v>
      </c>
      <c r="E5" s="49">
        <v>2.7</v>
      </c>
      <c r="F5" s="49">
        <v>0</v>
      </c>
      <c r="G5" s="11">
        <f t="shared" si="0"/>
        <v>16.75</v>
      </c>
      <c r="H5" s="6">
        <f t="shared" si="1"/>
        <v>2</v>
      </c>
      <c r="I5" s="9"/>
    </row>
    <row r="6" spans="1:9">
      <c r="A6" s="60" t="s">
        <v>140</v>
      </c>
      <c r="B6" s="20">
        <v>18</v>
      </c>
      <c r="C6" s="66">
        <v>9</v>
      </c>
      <c r="D6" s="66">
        <v>2.5</v>
      </c>
      <c r="E6" s="66">
        <v>2.2000000000000002</v>
      </c>
      <c r="F6" s="49">
        <v>0</v>
      </c>
      <c r="G6" s="11">
        <f t="shared" si="0"/>
        <v>16.649999999999999</v>
      </c>
      <c r="H6" s="6">
        <f t="shared" si="1"/>
        <v>3</v>
      </c>
    </row>
    <row r="7" spans="1:9">
      <c r="A7" s="60" t="s">
        <v>41</v>
      </c>
      <c r="B7" s="20">
        <v>18</v>
      </c>
      <c r="C7" s="49">
        <v>9</v>
      </c>
      <c r="D7" s="49">
        <v>2.6</v>
      </c>
      <c r="E7" s="49">
        <v>2.5</v>
      </c>
      <c r="F7" s="49">
        <v>0</v>
      </c>
      <c r="G7" s="11">
        <f t="shared" si="0"/>
        <v>16.45</v>
      </c>
      <c r="H7" s="136">
        <f t="shared" si="1"/>
        <v>4</v>
      </c>
    </row>
    <row r="8" spans="1:9">
      <c r="A8" s="60" t="s">
        <v>137</v>
      </c>
      <c r="B8" s="20">
        <v>20</v>
      </c>
      <c r="C8" s="49">
        <v>9</v>
      </c>
      <c r="D8" s="49">
        <v>2.8</v>
      </c>
      <c r="E8" s="49">
        <v>3</v>
      </c>
      <c r="F8" s="49">
        <v>0</v>
      </c>
      <c r="G8" s="11">
        <f t="shared" si="0"/>
        <v>16.100000000000001</v>
      </c>
      <c r="H8" s="136">
        <f t="shared" si="1"/>
        <v>5</v>
      </c>
    </row>
    <row r="9" spans="1:9">
      <c r="A9" s="60" t="s">
        <v>134</v>
      </c>
      <c r="B9" s="20">
        <v>16</v>
      </c>
      <c r="C9" s="66">
        <v>7.5</v>
      </c>
      <c r="D9" s="66">
        <v>1.9</v>
      </c>
      <c r="E9" s="66">
        <v>1.6</v>
      </c>
      <c r="F9" s="66">
        <v>0</v>
      </c>
      <c r="G9" s="11">
        <f t="shared" si="0"/>
        <v>15.75</v>
      </c>
      <c r="H9" s="136">
        <f t="shared" si="1"/>
        <v>6</v>
      </c>
    </row>
    <row r="11" spans="1:9">
      <c r="A11" s="137"/>
      <c r="B11" s="137"/>
      <c r="C11" s="102"/>
      <c r="D11" s="102" t="s">
        <v>15</v>
      </c>
      <c r="E11" s="102" t="s">
        <v>15</v>
      </c>
      <c r="F11" s="102"/>
      <c r="G11" s="113"/>
      <c r="H11" s="102"/>
    </row>
    <row r="12" spans="1:9">
      <c r="A12" s="114" t="s">
        <v>199</v>
      </c>
      <c r="B12" s="137"/>
      <c r="C12" s="102" t="s">
        <v>0</v>
      </c>
      <c r="D12" s="102" t="s">
        <v>16</v>
      </c>
      <c r="E12" s="102" t="s">
        <v>17</v>
      </c>
      <c r="F12" s="102" t="s">
        <v>14</v>
      </c>
      <c r="G12" s="113" t="s">
        <v>1</v>
      </c>
      <c r="H12" s="102" t="s">
        <v>2</v>
      </c>
    </row>
    <row r="13" spans="1:9">
      <c r="A13" s="60" t="s">
        <v>40</v>
      </c>
      <c r="B13" s="20">
        <v>8</v>
      </c>
      <c r="C13" s="66">
        <v>2.1</v>
      </c>
      <c r="D13" s="66">
        <v>2.2000000000000002</v>
      </c>
      <c r="E13" s="66">
        <v>2.2000000000000002</v>
      </c>
      <c r="F13" s="66">
        <v>0</v>
      </c>
      <c r="G13" s="11">
        <f>C13+(20-D13-E13-2*F13)/2</f>
        <v>9.9</v>
      </c>
      <c r="H13" s="6">
        <f>IFERROR(RANK(G13,$G$13:$G$14),"")</f>
        <v>1</v>
      </c>
    </row>
    <row r="14" spans="1:9">
      <c r="A14" s="60" t="s">
        <v>62</v>
      </c>
      <c r="B14" s="20">
        <v>10</v>
      </c>
      <c r="C14" s="66">
        <v>1.3</v>
      </c>
      <c r="D14" s="66">
        <v>2.6</v>
      </c>
      <c r="E14" s="66">
        <v>2.6</v>
      </c>
      <c r="F14" s="66">
        <v>1</v>
      </c>
      <c r="G14" s="11">
        <f>C14+(20-D14-E14-2*F14)/2</f>
        <v>7.6999999999999993</v>
      </c>
      <c r="H14" s="6">
        <f>IFERROR(RANK(G14,$G$13:$G$14),"")</f>
        <v>2</v>
      </c>
    </row>
  </sheetData>
  <sortState ref="A4:H10">
    <sortCondition descending="1" ref="G4:G10"/>
  </sortState>
  <phoneticPr fontId="13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selection sqref="A1:XFD93"/>
    </sheetView>
  </sheetViews>
  <sheetFormatPr baseColWidth="10" defaultColWidth="8.83203125" defaultRowHeight="14" x14ac:dyDescent="0"/>
  <cols>
    <col min="1" max="1" width="35.83203125" style="7" customWidth="1"/>
    <col min="2" max="2" width="5.6640625" style="45" bestFit="1" customWidth="1"/>
    <col min="3" max="3" width="7.33203125" style="7" bestFit="1" customWidth="1"/>
    <col min="4" max="5" width="6" style="7" bestFit="1" customWidth="1"/>
    <col min="6" max="6" width="7.5" style="7" bestFit="1" customWidth="1"/>
    <col min="7" max="8" width="6" style="7" bestFit="1" customWidth="1"/>
    <col min="9" max="9" width="2.1640625" style="7" customWidth="1"/>
    <col min="10" max="11" width="8.83203125" style="7"/>
    <col min="12" max="12" width="19" style="7" bestFit="1" customWidth="1"/>
    <col min="13" max="16384" width="8.83203125" style="7"/>
  </cols>
  <sheetData>
    <row r="1" spans="1:9">
      <c r="A1" s="57" t="s">
        <v>3</v>
      </c>
      <c r="B1" s="52"/>
      <c r="C1" s="85"/>
      <c r="D1" s="85"/>
      <c r="E1" s="85"/>
      <c r="F1" s="85"/>
      <c r="G1" s="10"/>
      <c r="H1" s="9"/>
      <c r="I1" s="9"/>
    </row>
    <row r="2" spans="1:9">
      <c r="A2" s="114" t="s">
        <v>202</v>
      </c>
      <c r="B2" s="115"/>
      <c r="C2" s="102"/>
      <c r="D2" s="102" t="s">
        <v>15</v>
      </c>
      <c r="E2" s="102" t="s">
        <v>15</v>
      </c>
      <c r="F2" s="102"/>
      <c r="G2" s="113"/>
      <c r="H2" s="102"/>
      <c r="I2" s="9"/>
    </row>
    <row r="3" spans="1:9">
      <c r="A3" s="114"/>
      <c r="B3" s="115"/>
      <c r="C3" s="102" t="s">
        <v>0</v>
      </c>
      <c r="D3" s="102" t="s">
        <v>16</v>
      </c>
      <c r="E3" s="102" t="s">
        <v>17</v>
      </c>
      <c r="F3" s="102" t="s">
        <v>14</v>
      </c>
      <c r="G3" s="113" t="s">
        <v>1</v>
      </c>
      <c r="H3" s="102" t="s">
        <v>2</v>
      </c>
      <c r="I3" s="9"/>
    </row>
    <row r="4" spans="1:9">
      <c r="A4" s="60" t="s">
        <v>124</v>
      </c>
      <c r="B4" s="69" t="s">
        <v>146</v>
      </c>
      <c r="C4" s="49">
        <v>5.4</v>
      </c>
      <c r="D4" s="49">
        <v>0.9</v>
      </c>
      <c r="E4" s="49">
        <v>0.7</v>
      </c>
      <c r="F4" s="49"/>
      <c r="G4" s="11">
        <f t="shared" ref="G4:G12" si="0">C4+(20-D4-E4-2*F4)/2</f>
        <v>14.600000000000001</v>
      </c>
      <c r="H4" s="6">
        <f t="shared" ref="H4:H12" si="1">IFERROR(RANK(G4,$G$4:$G$12),"")</f>
        <v>1</v>
      </c>
      <c r="I4" s="9"/>
    </row>
    <row r="5" spans="1:9">
      <c r="A5" s="60" t="s">
        <v>92</v>
      </c>
      <c r="B5" s="69" t="s">
        <v>146</v>
      </c>
      <c r="C5" s="49">
        <v>4.8</v>
      </c>
      <c r="D5" s="49">
        <v>1.1000000000000001</v>
      </c>
      <c r="E5" s="49">
        <v>0.9</v>
      </c>
      <c r="F5" s="49"/>
      <c r="G5" s="11">
        <f t="shared" si="0"/>
        <v>13.8</v>
      </c>
      <c r="H5" s="6">
        <f t="shared" si="1"/>
        <v>2</v>
      </c>
      <c r="I5" s="9"/>
    </row>
    <row r="6" spans="1:9">
      <c r="A6" s="60" t="s">
        <v>65</v>
      </c>
      <c r="B6" s="69" t="s">
        <v>144</v>
      </c>
      <c r="C6" s="49">
        <v>5.4</v>
      </c>
      <c r="D6" s="49">
        <v>2</v>
      </c>
      <c r="E6" s="49">
        <v>1.9</v>
      </c>
      <c r="F6" s="49"/>
      <c r="G6" s="11">
        <f t="shared" si="0"/>
        <v>13.450000000000001</v>
      </c>
      <c r="H6" s="6">
        <f t="shared" si="1"/>
        <v>3</v>
      </c>
      <c r="I6" s="9"/>
    </row>
    <row r="7" spans="1:9">
      <c r="A7" s="60" t="s">
        <v>88</v>
      </c>
      <c r="B7" s="69" t="s">
        <v>144</v>
      </c>
      <c r="C7" s="49">
        <v>5.4</v>
      </c>
      <c r="D7" s="49">
        <v>2.2000000000000002</v>
      </c>
      <c r="E7" s="49">
        <v>1.8</v>
      </c>
      <c r="F7" s="49"/>
      <c r="G7" s="11">
        <f t="shared" si="0"/>
        <v>13.4</v>
      </c>
      <c r="H7" s="6">
        <f t="shared" si="1"/>
        <v>4</v>
      </c>
    </row>
    <row r="8" spans="1:9">
      <c r="A8" s="60" t="s">
        <v>96</v>
      </c>
      <c r="B8" s="69" t="s">
        <v>144</v>
      </c>
      <c r="C8" s="66">
        <v>4.8</v>
      </c>
      <c r="D8" s="66">
        <v>1.7</v>
      </c>
      <c r="E8" s="66">
        <v>1.5</v>
      </c>
      <c r="F8" s="66"/>
      <c r="G8" s="11">
        <f t="shared" si="0"/>
        <v>13.2</v>
      </c>
      <c r="H8" s="6">
        <f t="shared" si="1"/>
        <v>5</v>
      </c>
    </row>
    <row r="9" spans="1:9">
      <c r="A9" s="60" t="s">
        <v>126</v>
      </c>
      <c r="B9" s="69" t="s">
        <v>146</v>
      </c>
      <c r="C9" s="66">
        <v>4.8</v>
      </c>
      <c r="D9" s="66">
        <v>1.7</v>
      </c>
      <c r="E9" s="66">
        <v>1.7</v>
      </c>
      <c r="F9" s="66"/>
      <c r="G9" s="11">
        <f t="shared" si="0"/>
        <v>13.100000000000001</v>
      </c>
      <c r="H9" s="6">
        <f t="shared" si="1"/>
        <v>6</v>
      </c>
    </row>
    <row r="10" spans="1:9">
      <c r="A10" s="60" t="s">
        <v>67</v>
      </c>
      <c r="B10" s="69" t="s">
        <v>146</v>
      </c>
      <c r="C10" s="49">
        <v>4.8</v>
      </c>
      <c r="D10" s="49">
        <v>2.4</v>
      </c>
      <c r="E10" s="49">
        <v>2.4</v>
      </c>
      <c r="F10" s="49"/>
      <c r="G10" s="11">
        <f t="shared" si="0"/>
        <v>12.4</v>
      </c>
      <c r="H10" s="6">
        <f t="shared" si="1"/>
        <v>7</v>
      </c>
    </row>
    <row r="11" spans="1:9">
      <c r="A11" s="60" t="s">
        <v>99</v>
      </c>
      <c r="B11" s="69" t="s">
        <v>144</v>
      </c>
      <c r="C11" s="49">
        <v>4.8</v>
      </c>
      <c r="D11" s="49">
        <v>2.6</v>
      </c>
      <c r="E11" s="49">
        <v>2.8</v>
      </c>
      <c r="F11" s="49"/>
      <c r="G11" s="11">
        <f t="shared" si="0"/>
        <v>12.099999999999998</v>
      </c>
      <c r="H11" s="6">
        <f t="shared" si="1"/>
        <v>8</v>
      </c>
    </row>
    <row r="12" spans="1:9" ht="15" thickBot="1">
      <c r="A12" s="61" t="s">
        <v>84</v>
      </c>
      <c r="B12" s="69" t="s">
        <v>144</v>
      </c>
      <c r="C12" s="27">
        <v>4.5</v>
      </c>
      <c r="D12" s="27">
        <v>3.1</v>
      </c>
      <c r="E12" s="27">
        <v>2.7</v>
      </c>
      <c r="F12" s="27"/>
      <c r="G12" s="11">
        <f t="shared" si="0"/>
        <v>11.6</v>
      </c>
      <c r="H12" s="6">
        <f t="shared" si="1"/>
        <v>9</v>
      </c>
    </row>
    <row r="13" spans="1:9">
      <c r="A13" s="13"/>
    </row>
    <row r="14" spans="1:9">
      <c r="A14" s="102"/>
      <c r="B14" s="115"/>
      <c r="C14" s="102"/>
      <c r="D14" s="102" t="s">
        <v>15</v>
      </c>
      <c r="E14" s="102" t="s">
        <v>15</v>
      </c>
      <c r="F14" s="102"/>
      <c r="G14" s="113"/>
      <c r="H14" s="102"/>
      <c r="I14" s="9"/>
    </row>
    <row r="15" spans="1:9">
      <c r="A15" s="114" t="s">
        <v>203</v>
      </c>
      <c r="B15" s="115"/>
      <c r="C15" s="102" t="s">
        <v>0</v>
      </c>
      <c r="D15" s="102" t="s">
        <v>16</v>
      </c>
      <c r="E15" s="102" t="s">
        <v>17</v>
      </c>
      <c r="F15" s="102" t="s">
        <v>14</v>
      </c>
      <c r="G15" s="113" t="s">
        <v>1</v>
      </c>
      <c r="H15" s="102" t="s">
        <v>2</v>
      </c>
      <c r="I15" s="9"/>
    </row>
    <row r="16" spans="1:9">
      <c r="A16" s="60" t="s">
        <v>78</v>
      </c>
      <c r="B16" s="69" t="s">
        <v>150</v>
      </c>
      <c r="C16" s="27">
        <v>5.0999999999999996</v>
      </c>
      <c r="D16" s="27">
        <v>0.9</v>
      </c>
      <c r="E16" s="27">
        <v>0.8</v>
      </c>
      <c r="F16" s="27"/>
      <c r="G16" s="11">
        <f t="shared" ref="G16:G27" si="2">C16+(20-D16-E16-2*F16)/2</f>
        <v>14.25</v>
      </c>
      <c r="H16" s="6">
        <f t="shared" ref="H16:H27" si="3">IFERROR(RANK(G16,$G$16:$G$27),"")</f>
        <v>1</v>
      </c>
      <c r="I16" s="9"/>
    </row>
    <row r="17" spans="1:9">
      <c r="A17" s="60" t="s">
        <v>70</v>
      </c>
      <c r="B17" s="69" t="s">
        <v>150</v>
      </c>
      <c r="C17" s="66">
        <v>5.0999999999999996</v>
      </c>
      <c r="D17" s="66">
        <v>0.9</v>
      </c>
      <c r="E17" s="66">
        <v>1.2</v>
      </c>
      <c r="F17" s="86"/>
      <c r="G17" s="11">
        <f t="shared" si="2"/>
        <v>14.05</v>
      </c>
      <c r="H17" s="6">
        <f t="shared" si="3"/>
        <v>2</v>
      </c>
      <c r="I17" s="9"/>
    </row>
    <row r="18" spans="1:9">
      <c r="A18" s="60" t="s">
        <v>82</v>
      </c>
      <c r="B18" s="69" t="s">
        <v>150</v>
      </c>
      <c r="C18" s="27">
        <v>5.0999999999999996</v>
      </c>
      <c r="D18" s="27">
        <v>1.4</v>
      </c>
      <c r="E18" s="27">
        <v>1.6</v>
      </c>
      <c r="F18" s="27"/>
      <c r="G18" s="11">
        <f t="shared" si="2"/>
        <v>13.6</v>
      </c>
      <c r="H18" s="6">
        <f t="shared" si="3"/>
        <v>3</v>
      </c>
      <c r="I18" s="9"/>
    </row>
    <row r="19" spans="1:9">
      <c r="A19" s="60" t="s">
        <v>90</v>
      </c>
      <c r="B19" s="69" t="s">
        <v>150</v>
      </c>
      <c r="C19" s="27">
        <v>5.4</v>
      </c>
      <c r="D19" s="27">
        <v>2.1</v>
      </c>
      <c r="E19" s="27">
        <v>1.9</v>
      </c>
      <c r="F19" s="27"/>
      <c r="G19" s="11">
        <f t="shared" si="2"/>
        <v>13.399999999999999</v>
      </c>
      <c r="H19" s="6">
        <f t="shared" si="3"/>
        <v>4</v>
      </c>
      <c r="I19" s="9"/>
    </row>
    <row r="20" spans="1:9" ht="15" thickBot="1">
      <c r="A20" s="61" t="s">
        <v>121</v>
      </c>
      <c r="B20" s="69" t="s">
        <v>150</v>
      </c>
      <c r="C20" s="27">
        <v>5.0999999999999996</v>
      </c>
      <c r="D20" s="27">
        <v>2</v>
      </c>
      <c r="E20" s="27">
        <v>1.8</v>
      </c>
      <c r="F20" s="27"/>
      <c r="G20" s="11">
        <f t="shared" si="2"/>
        <v>13.2</v>
      </c>
      <c r="H20" s="6">
        <f t="shared" si="3"/>
        <v>5</v>
      </c>
      <c r="I20" s="9"/>
    </row>
    <row r="21" spans="1:9">
      <c r="A21" s="72" t="s">
        <v>120</v>
      </c>
      <c r="B21" s="69" t="s">
        <v>185</v>
      </c>
      <c r="C21" s="27">
        <v>4.2</v>
      </c>
      <c r="D21" s="27">
        <v>1.4</v>
      </c>
      <c r="E21" s="27">
        <v>1.8</v>
      </c>
      <c r="F21" s="27"/>
      <c r="G21" s="11">
        <f t="shared" si="2"/>
        <v>12.600000000000001</v>
      </c>
      <c r="H21" s="6">
        <f t="shared" si="3"/>
        <v>6</v>
      </c>
      <c r="I21" s="9"/>
    </row>
    <row r="22" spans="1:9">
      <c r="A22" s="60" t="s">
        <v>71</v>
      </c>
      <c r="B22" s="69" t="s">
        <v>185</v>
      </c>
      <c r="C22" s="27">
        <v>4.8</v>
      </c>
      <c r="D22" s="27">
        <v>3.1</v>
      </c>
      <c r="E22" s="27">
        <v>2.9</v>
      </c>
      <c r="F22" s="27"/>
      <c r="G22" s="11">
        <f t="shared" si="2"/>
        <v>11.799999999999999</v>
      </c>
      <c r="H22" s="6">
        <f t="shared" si="3"/>
        <v>7</v>
      </c>
      <c r="I22" s="9"/>
    </row>
    <row r="23" spans="1:9">
      <c r="A23" s="60" t="s">
        <v>91</v>
      </c>
      <c r="B23" s="69" t="s">
        <v>185</v>
      </c>
      <c r="C23" s="27">
        <v>4.2</v>
      </c>
      <c r="D23" s="27">
        <v>1.2</v>
      </c>
      <c r="E23" s="27">
        <v>1.3</v>
      </c>
      <c r="F23" s="27">
        <v>2</v>
      </c>
      <c r="G23" s="11">
        <f t="shared" si="2"/>
        <v>10.95</v>
      </c>
      <c r="H23" s="6">
        <f t="shared" si="3"/>
        <v>8</v>
      </c>
      <c r="I23" s="9"/>
    </row>
    <row r="24" spans="1:9">
      <c r="A24" s="60" t="s">
        <v>60</v>
      </c>
      <c r="B24" s="69" t="s">
        <v>186</v>
      </c>
      <c r="C24" s="27">
        <v>4.5</v>
      </c>
      <c r="D24" s="27">
        <v>3.5</v>
      </c>
      <c r="E24" s="27">
        <v>3.7</v>
      </c>
      <c r="F24" s="27"/>
      <c r="G24" s="11">
        <f t="shared" si="2"/>
        <v>10.9</v>
      </c>
      <c r="H24" s="6">
        <f t="shared" si="3"/>
        <v>9</v>
      </c>
      <c r="I24" s="9"/>
    </row>
    <row r="25" spans="1:9">
      <c r="A25" s="60" t="s">
        <v>86</v>
      </c>
      <c r="B25" s="69" t="s">
        <v>185</v>
      </c>
      <c r="C25" s="27">
        <v>4.8</v>
      </c>
      <c r="D25" s="27">
        <v>2</v>
      </c>
      <c r="E25" s="27">
        <v>2.5</v>
      </c>
      <c r="F25" s="27">
        <v>2</v>
      </c>
      <c r="G25" s="11">
        <f t="shared" si="2"/>
        <v>10.55</v>
      </c>
      <c r="H25" s="6">
        <f t="shared" si="3"/>
        <v>10</v>
      </c>
      <c r="I25" s="9"/>
    </row>
    <row r="26" spans="1:9">
      <c r="A26" s="60" t="s">
        <v>127</v>
      </c>
      <c r="B26" s="69" t="s">
        <v>185</v>
      </c>
      <c r="C26" s="27">
        <v>4.5</v>
      </c>
      <c r="D26" s="27">
        <v>2.7</v>
      </c>
      <c r="E26" s="27">
        <v>2.8</v>
      </c>
      <c r="F26" s="27">
        <v>2</v>
      </c>
      <c r="G26" s="11">
        <f t="shared" si="2"/>
        <v>9.75</v>
      </c>
      <c r="H26" s="6">
        <f t="shared" si="3"/>
        <v>11</v>
      </c>
      <c r="I26" s="9"/>
    </row>
    <row r="27" spans="1:9">
      <c r="A27" s="60" t="s">
        <v>75</v>
      </c>
      <c r="B27" s="69" t="s">
        <v>185</v>
      </c>
      <c r="C27" s="27">
        <v>4.2</v>
      </c>
      <c r="D27" s="27">
        <v>2.5</v>
      </c>
      <c r="E27" s="27">
        <v>2.7</v>
      </c>
      <c r="F27" s="27">
        <v>2</v>
      </c>
      <c r="G27" s="11">
        <f t="shared" si="2"/>
        <v>9.6000000000000014</v>
      </c>
      <c r="H27" s="6">
        <f t="shared" si="3"/>
        <v>12</v>
      </c>
      <c r="I27" s="9"/>
    </row>
    <row r="28" spans="1:9" hidden="1">
      <c r="A28" s="78" t="s">
        <v>204</v>
      </c>
      <c r="B28" s="87"/>
      <c r="C28" s="88"/>
      <c r="D28" s="88"/>
      <c r="E28" s="88"/>
      <c r="F28" s="88"/>
      <c r="G28" s="89"/>
      <c r="H28" s="80"/>
      <c r="I28" s="80"/>
    </row>
    <row r="29" spans="1:9" s="9" customFormat="1">
      <c r="A29" s="81"/>
      <c r="B29" s="52"/>
      <c r="C29" s="85"/>
      <c r="D29" s="85"/>
      <c r="E29" s="85"/>
      <c r="F29" s="85"/>
      <c r="G29" s="10"/>
    </row>
    <row r="30" spans="1:9">
      <c r="A30" s="114" t="s">
        <v>205</v>
      </c>
      <c r="B30" s="108"/>
      <c r="C30" s="102"/>
      <c r="D30" s="102" t="s">
        <v>15</v>
      </c>
      <c r="E30" s="102" t="s">
        <v>15</v>
      </c>
      <c r="F30" s="102"/>
      <c r="G30" s="113"/>
      <c r="H30" s="102"/>
    </row>
    <row r="31" spans="1:9">
      <c r="A31" s="102"/>
      <c r="B31" s="115"/>
      <c r="C31" s="102" t="s">
        <v>0</v>
      </c>
      <c r="D31" s="102" t="s">
        <v>16</v>
      </c>
      <c r="E31" s="102" t="s">
        <v>17</v>
      </c>
      <c r="F31" s="102" t="s">
        <v>14</v>
      </c>
      <c r="G31" s="113" t="s">
        <v>1</v>
      </c>
      <c r="H31" s="102" t="s">
        <v>2</v>
      </c>
      <c r="I31" s="9"/>
    </row>
    <row r="32" spans="1:9">
      <c r="A32" s="60" t="s">
        <v>83</v>
      </c>
      <c r="B32" s="69" t="s">
        <v>167</v>
      </c>
      <c r="C32" s="66">
        <v>5.4</v>
      </c>
      <c r="D32" s="66">
        <v>1.2</v>
      </c>
      <c r="E32" s="66">
        <v>1.1000000000000001</v>
      </c>
      <c r="F32" s="66">
        <v>0</v>
      </c>
      <c r="G32" s="11">
        <f t="shared" ref="G32:G45" si="4">C32+(20-D32-E32-2*F32)/2</f>
        <v>14.25</v>
      </c>
      <c r="H32" s="6">
        <f t="shared" ref="H32:H45" si="5">IFERROR(RANK(G32,$G$32:$G$45),"")</f>
        <v>1</v>
      </c>
      <c r="I32" s="9"/>
    </row>
    <row r="33" spans="1:9" ht="15" thickBot="1">
      <c r="A33" s="61" t="s">
        <v>56</v>
      </c>
      <c r="B33" s="69" t="s">
        <v>149</v>
      </c>
      <c r="C33" s="66">
        <v>5.4</v>
      </c>
      <c r="D33" s="66">
        <v>1.5</v>
      </c>
      <c r="E33" s="66">
        <v>1.2</v>
      </c>
      <c r="F33" s="66"/>
      <c r="G33" s="11">
        <f t="shared" si="4"/>
        <v>14.05</v>
      </c>
      <c r="H33" s="6">
        <f t="shared" si="5"/>
        <v>2</v>
      </c>
      <c r="I33" s="9"/>
    </row>
    <row r="34" spans="1:9">
      <c r="A34" s="72" t="s">
        <v>63</v>
      </c>
      <c r="B34" s="69" t="s">
        <v>173</v>
      </c>
      <c r="C34" s="66">
        <v>5.7</v>
      </c>
      <c r="D34" s="66">
        <v>1.7</v>
      </c>
      <c r="E34" s="66">
        <v>1.9</v>
      </c>
      <c r="F34" s="66">
        <v>0</v>
      </c>
      <c r="G34" s="11">
        <f t="shared" si="4"/>
        <v>13.900000000000002</v>
      </c>
      <c r="H34" s="6">
        <f t="shared" si="5"/>
        <v>3</v>
      </c>
      <c r="I34" s="9"/>
    </row>
    <row r="35" spans="1:9">
      <c r="A35" s="62" t="s">
        <v>38</v>
      </c>
      <c r="B35" s="69" t="s">
        <v>174</v>
      </c>
      <c r="C35" s="66">
        <v>5.4</v>
      </c>
      <c r="D35" s="66">
        <v>1.5</v>
      </c>
      <c r="E35" s="66">
        <v>1.5</v>
      </c>
      <c r="F35" s="66">
        <v>0</v>
      </c>
      <c r="G35" s="11">
        <f t="shared" si="4"/>
        <v>13.9</v>
      </c>
      <c r="H35" s="6">
        <f t="shared" si="5"/>
        <v>4</v>
      </c>
      <c r="I35" s="9"/>
    </row>
    <row r="36" spans="1:9">
      <c r="A36" s="60" t="s">
        <v>115</v>
      </c>
      <c r="B36" s="69" t="s">
        <v>184</v>
      </c>
      <c r="C36" s="66">
        <v>5.0999999999999996</v>
      </c>
      <c r="D36" s="66">
        <v>1.4</v>
      </c>
      <c r="E36" s="66">
        <v>1.4</v>
      </c>
      <c r="F36" s="66">
        <v>0</v>
      </c>
      <c r="G36" s="11">
        <f t="shared" si="4"/>
        <v>13.700000000000001</v>
      </c>
      <c r="H36" s="6">
        <f t="shared" si="5"/>
        <v>5</v>
      </c>
      <c r="I36" s="9"/>
    </row>
    <row r="37" spans="1:9">
      <c r="A37" s="60" t="s">
        <v>109</v>
      </c>
      <c r="B37" s="69" t="s">
        <v>184</v>
      </c>
      <c r="C37" s="66">
        <v>5.0999999999999996</v>
      </c>
      <c r="D37" s="66">
        <v>1.5</v>
      </c>
      <c r="E37" s="66">
        <v>1.6</v>
      </c>
      <c r="F37" s="66">
        <v>0</v>
      </c>
      <c r="G37" s="11">
        <f t="shared" si="4"/>
        <v>13.549999999999999</v>
      </c>
      <c r="H37" s="6">
        <f t="shared" si="5"/>
        <v>6</v>
      </c>
      <c r="I37" s="9"/>
    </row>
    <row r="38" spans="1:9">
      <c r="A38" s="60" t="s">
        <v>110</v>
      </c>
      <c r="B38" s="69" t="s">
        <v>184</v>
      </c>
      <c r="C38" s="66">
        <v>5.0999999999999996</v>
      </c>
      <c r="D38" s="66">
        <v>1.6</v>
      </c>
      <c r="E38" s="66">
        <v>1.8</v>
      </c>
      <c r="F38" s="66">
        <v>0</v>
      </c>
      <c r="G38" s="11">
        <f t="shared" si="4"/>
        <v>13.399999999999999</v>
      </c>
      <c r="H38" s="6">
        <f t="shared" si="5"/>
        <v>7</v>
      </c>
      <c r="I38" s="9"/>
    </row>
    <row r="39" spans="1:9">
      <c r="A39" s="60" t="s">
        <v>61</v>
      </c>
      <c r="B39" s="69" t="s">
        <v>149</v>
      </c>
      <c r="C39" s="66">
        <v>5.0999999999999996</v>
      </c>
      <c r="D39" s="66">
        <v>1.8</v>
      </c>
      <c r="E39" s="66">
        <v>1.6</v>
      </c>
      <c r="F39" s="66"/>
      <c r="G39" s="11">
        <f t="shared" si="4"/>
        <v>13.399999999999999</v>
      </c>
      <c r="H39" s="6">
        <f t="shared" si="5"/>
        <v>7</v>
      </c>
      <c r="I39" s="9"/>
    </row>
    <row r="40" spans="1:9">
      <c r="A40" s="60" t="s">
        <v>118</v>
      </c>
      <c r="B40" s="69" t="s">
        <v>184</v>
      </c>
      <c r="C40" s="66">
        <v>5.0999999999999996</v>
      </c>
      <c r="D40" s="66">
        <v>1.8</v>
      </c>
      <c r="E40" s="66">
        <v>1.8</v>
      </c>
      <c r="F40" s="66">
        <v>0</v>
      </c>
      <c r="G40" s="11">
        <f t="shared" si="4"/>
        <v>13.299999999999999</v>
      </c>
      <c r="H40" s="6">
        <f t="shared" si="5"/>
        <v>9</v>
      </c>
      <c r="I40" s="9"/>
    </row>
    <row r="41" spans="1:9">
      <c r="A41" s="60" t="s">
        <v>58</v>
      </c>
      <c r="B41" s="69" t="s">
        <v>173</v>
      </c>
      <c r="C41" s="66">
        <v>5.7</v>
      </c>
      <c r="D41" s="66">
        <v>3</v>
      </c>
      <c r="E41" s="66">
        <v>2.8</v>
      </c>
      <c r="F41" s="66">
        <v>0</v>
      </c>
      <c r="G41" s="11">
        <f t="shared" si="4"/>
        <v>12.8</v>
      </c>
      <c r="H41" s="6">
        <f t="shared" si="5"/>
        <v>10</v>
      </c>
      <c r="I41" s="9"/>
    </row>
    <row r="42" spans="1:9" ht="15" thickBot="1">
      <c r="A42" s="61" t="s">
        <v>87</v>
      </c>
      <c r="B42" s="69" t="s">
        <v>148</v>
      </c>
      <c r="C42" s="66">
        <v>4.5</v>
      </c>
      <c r="D42" s="66">
        <v>2</v>
      </c>
      <c r="E42" s="66">
        <v>2.2000000000000002</v>
      </c>
      <c r="F42" s="66"/>
      <c r="G42" s="11">
        <f t="shared" si="4"/>
        <v>12.4</v>
      </c>
      <c r="H42" s="6">
        <f t="shared" si="5"/>
        <v>11</v>
      </c>
      <c r="I42" s="9"/>
    </row>
    <row r="43" spans="1:9">
      <c r="A43" s="72" t="s">
        <v>44</v>
      </c>
      <c r="B43" s="69" t="s">
        <v>174</v>
      </c>
      <c r="C43" s="66">
        <v>4.2</v>
      </c>
      <c r="D43" s="66">
        <v>2.1</v>
      </c>
      <c r="E43" s="66">
        <v>2</v>
      </c>
      <c r="F43" s="66">
        <v>0</v>
      </c>
      <c r="G43" s="11">
        <f t="shared" si="4"/>
        <v>12.149999999999999</v>
      </c>
      <c r="H43" s="6">
        <f t="shared" si="5"/>
        <v>12</v>
      </c>
      <c r="I43" s="9"/>
    </row>
    <row r="44" spans="1:9">
      <c r="A44" s="60" t="s">
        <v>81</v>
      </c>
      <c r="B44" s="69" t="s">
        <v>173</v>
      </c>
      <c r="C44" s="66">
        <v>4.8</v>
      </c>
      <c r="D44" s="66">
        <v>3</v>
      </c>
      <c r="E44" s="66">
        <v>3.1</v>
      </c>
      <c r="F44" s="66">
        <v>0</v>
      </c>
      <c r="G44" s="11">
        <f t="shared" si="4"/>
        <v>11.75</v>
      </c>
      <c r="H44" s="6">
        <f t="shared" si="5"/>
        <v>13</v>
      </c>
      <c r="I44" s="9"/>
    </row>
    <row r="45" spans="1:9" ht="15" thickBot="1">
      <c r="A45" s="159" t="s">
        <v>94</v>
      </c>
      <c r="B45" s="69" t="s">
        <v>184</v>
      </c>
      <c r="C45" s="66">
        <v>4.8</v>
      </c>
      <c r="D45" s="66">
        <v>2.2000000000000002</v>
      </c>
      <c r="E45" s="66">
        <v>2.5</v>
      </c>
      <c r="F45" s="66">
        <v>1</v>
      </c>
      <c r="G45" s="11">
        <f t="shared" si="4"/>
        <v>11.45</v>
      </c>
      <c r="H45" s="6">
        <f t="shared" si="5"/>
        <v>14</v>
      </c>
      <c r="I45" s="9"/>
    </row>
    <row r="46" spans="1:9" hidden="1">
      <c r="A46" s="78" t="s">
        <v>215</v>
      </c>
      <c r="B46" s="79"/>
      <c r="C46" s="80"/>
      <c r="D46" s="80"/>
      <c r="E46" s="80"/>
      <c r="F46" s="80"/>
      <c r="G46" s="80"/>
      <c r="H46" s="80"/>
    </row>
    <row r="47" spans="1:9">
      <c r="A47" s="53"/>
      <c r="B47" s="52"/>
      <c r="C47" s="9"/>
      <c r="D47" s="9" t="s">
        <v>15</v>
      </c>
      <c r="E47" s="9" t="s">
        <v>15</v>
      </c>
      <c r="F47" s="9"/>
      <c r="G47" s="10"/>
      <c r="H47" s="9"/>
      <c r="I47" s="9"/>
    </row>
    <row r="48" spans="1:9">
      <c r="A48" s="114" t="s">
        <v>206</v>
      </c>
      <c r="B48" s="115"/>
      <c r="C48" s="102" t="s">
        <v>0</v>
      </c>
      <c r="D48" s="102" t="s">
        <v>16</v>
      </c>
      <c r="E48" s="102" t="s">
        <v>17</v>
      </c>
      <c r="F48" s="102" t="s">
        <v>14</v>
      </c>
      <c r="G48" s="113" t="s">
        <v>1</v>
      </c>
      <c r="H48" s="102" t="s">
        <v>2</v>
      </c>
      <c r="I48" s="9"/>
    </row>
    <row r="49" spans="1:9">
      <c r="A49" s="60" t="s">
        <v>117</v>
      </c>
      <c r="B49" s="69" t="s">
        <v>169</v>
      </c>
      <c r="C49" s="49">
        <v>4.2</v>
      </c>
      <c r="D49" s="49">
        <v>1.3</v>
      </c>
      <c r="E49" s="49">
        <v>1.3</v>
      </c>
      <c r="F49" s="49"/>
      <c r="G49" s="11">
        <f>C49+(20-D49-E49-2*F49)/2</f>
        <v>12.899999999999999</v>
      </c>
      <c r="H49" s="6">
        <f>IFERROR(RANK(G49,$G$49:$G$52),"")</f>
        <v>1</v>
      </c>
      <c r="I49" s="9"/>
    </row>
    <row r="50" spans="1:9">
      <c r="A50" s="60" t="s">
        <v>108</v>
      </c>
      <c r="B50" s="69" t="s">
        <v>169</v>
      </c>
      <c r="C50" s="66">
        <v>5.0999999999999996</v>
      </c>
      <c r="D50" s="66">
        <v>2.4</v>
      </c>
      <c r="E50" s="66">
        <v>2.2999999999999998</v>
      </c>
      <c r="F50" s="66"/>
      <c r="G50" s="11">
        <f>C50+(20-D50-E50-2*F50)/2</f>
        <v>12.75</v>
      </c>
      <c r="H50" s="6">
        <f>IFERROR(RANK(G50,$G$49:$G$52),"")</f>
        <v>2</v>
      </c>
      <c r="I50" s="9"/>
    </row>
    <row r="51" spans="1:9">
      <c r="A51" s="60" t="s">
        <v>116</v>
      </c>
      <c r="B51" s="69" t="s">
        <v>169</v>
      </c>
      <c r="C51" s="66">
        <v>4.7</v>
      </c>
      <c r="D51" s="66">
        <v>2.1</v>
      </c>
      <c r="E51" s="66">
        <v>1.9</v>
      </c>
      <c r="F51" s="66"/>
      <c r="G51" s="11">
        <f>C51+(20-D51-E51-2*F51)/2</f>
        <v>12.7</v>
      </c>
      <c r="H51" s="6">
        <f>IFERROR(RANK(G51,$G$49:$G$52),"")</f>
        <v>3</v>
      </c>
      <c r="I51" s="9"/>
    </row>
    <row r="52" spans="1:9">
      <c r="A52" s="60" t="s">
        <v>114</v>
      </c>
      <c r="B52" s="69" t="s">
        <v>169</v>
      </c>
      <c r="C52" s="66">
        <v>4.2</v>
      </c>
      <c r="D52" s="66">
        <v>2.6</v>
      </c>
      <c r="E52" s="66">
        <v>2.6</v>
      </c>
      <c r="F52" s="66"/>
      <c r="G52" s="11">
        <f>C52+(20-D52-E52-2*F52)/2</f>
        <v>11.6</v>
      </c>
      <c r="H52" s="6">
        <f>IFERROR(RANK(G52,$G$49:$G$52),"")</f>
        <v>4</v>
      </c>
    </row>
    <row r="53" spans="1:9">
      <c r="A53" s="13"/>
    </row>
    <row r="54" spans="1:9">
      <c r="C54" s="9"/>
      <c r="D54" s="9" t="s">
        <v>15</v>
      </c>
      <c r="E54" s="9" t="s">
        <v>15</v>
      </c>
      <c r="F54" s="9"/>
      <c r="G54" s="10"/>
      <c r="H54" s="9"/>
    </row>
    <row r="55" spans="1:9">
      <c r="A55" s="114" t="s">
        <v>207</v>
      </c>
      <c r="B55" s="115"/>
      <c r="C55" s="102" t="s">
        <v>0</v>
      </c>
      <c r="D55" s="102" t="s">
        <v>16</v>
      </c>
      <c r="E55" s="102" t="s">
        <v>17</v>
      </c>
      <c r="F55" s="102" t="s">
        <v>14</v>
      </c>
      <c r="G55" s="113" t="s">
        <v>1</v>
      </c>
      <c r="H55" s="102" t="s">
        <v>2</v>
      </c>
      <c r="I55" s="9"/>
    </row>
    <row r="56" spans="1:9">
      <c r="A56" s="60" t="s">
        <v>51</v>
      </c>
      <c r="B56" s="69" t="s">
        <v>195</v>
      </c>
      <c r="C56" s="66">
        <v>5.7</v>
      </c>
      <c r="D56" s="66">
        <v>1.7</v>
      </c>
      <c r="E56" s="66">
        <v>1.7</v>
      </c>
      <c r="F56" s="66">
        <v>0</v>
      </c>
      <c r="G56" s="11">
        <f>C56+(20-D56-E56-2*F56)/2</f>
        <v>14</v>
      </c>
      <c r="H56" s="6">
        <f>IFERROR(RANK(G56,$G$56:$G$59),"")</f>
        <v>1</v>
      </c>
      <c r="I56" s="9"/>
    </row>
    <row r="57" spans="1:9">
      <c r="A57" s="60" t="s">
        <v>102</v>
      </c>
      <c r="B57" s="69" t="s">
        <v>195</v>
      </c>
      <c r="C57" s="66">
        <v>5.7</v>
      </c>
      <c r="D57" s="66">
        <v>2.1</v>
      </c>
      <c r="E57" s="66">
        <v>2.1</v>
      </c>
      <c r="F57" s="66">
        <v>0</v>
      </c>
      <c r="G57" s="11">
        <f>C57+(20-D57-E57-2*F57)/2</f>
        <v>13.6</v>
      </c>
      <c r="H57" s="6">
        <f>IFERROR(RANK(G57,$G$56:$G$59),"")</f>
        <v>2</v>
      </c>
      <c r="I57" s="9"/>
    </row>
    <row r="58" spans="1:9">
      <c r="A58" s="60" t="s">
        <v>112</v>
      </c>
      <c r="B58" s="69" t="s">
        <v>168</v>
      </c>
      <c r="C58" s="66">
        <v>5.0999999999999996</v>
      </c>
      <c r="D58" s="66">
        <v>2.1</v>
      </c>
      <c r="E58" s="66">
        <v>2</v>
      </c>
      <c r="F58" s="66">
        <v>0</v>
      </c>
      <c r="G58" s="11">
        <f>C58+(20-D58-E58-2*F58)/2</f>
        <v>13.049999999999999</v>
      </c>
      <c r="H58" s="6">
        <f>IFERROR(RANK(G58,$G$56:$G$59),"")</f>
        <v>3</v>
      </c>
      <c r="I58" s="9"/>
    </row>
    <row r="59" spans="1:9">
      <c r="A59" s="60" t="s">
        <v>39</v>
      </c>
      <c r="B59" s="69" t="s">
        <v>172</v>
      </c>
      <c r="C59" s="66">
        <v>4.5</v>
      </c>
      <c r="D59" s="66">
        <v>1.8</v>
      </c>
      <c r="E59" s="66">
        <v>1.8</v>
      </c>
      <c r="F59" s="66">
        <v>0</v>
      </c>
      <c r="G59" s="11">
        <f>C59+(20-D59-E59-2*F59)/2</f>
        <v>12.7</v>
      </c>
      <c r="H59" s="6">
        <f>IFERROR(RANK(G59,$G$56:$G$59),"")</f>
        <v>4</v>
      </c>
      <c r="I59" s="9"/>
    </row>
    <row r="60" spans="1:9" hidden="1">
      <c r="A60" s="90" t="s">
        <v>216</v>
      </c>
      <c r="B60" s="79"/>
      <c r="C60" s="80"/>
      <c r="D60" s="80"/>
      <c r="E60" s="80"/>
      <c r="F60" s="80"/>
    </row>
    <row r="62" spans="1:9">
      <c r="A62" s="102"/>
      <c r="B62" s="108"/>
      <c r="C62" s="102"/>
      <c r="D62" s="102" t="s">
        <v>15</v>
      </c>
      <c r="E62" s="102" t="s">
        <v>15</v>
      </c>
      <c r="F62" s="102"/>
      <c r="G62" s="113"/>
      <c r="H62" s="102"/>
    </row>
    <row r="63" spans="1:9">
      <c r="A63" s="114" t="s">
        <v>213</v>
      </c>
      <c r="B63" s="115"/>
      <c r="C63" s="102" t="s">
        <v>0</v>
      </c>
      <c r="D63" s="102" t="s">
        <v>16</v>
      </c>
      <c r="E63" s="102" t="s">
        <v>17</v>
      </c>
      <c r="F63" s="102" t="s">
        <v>14</v>
      </c>
      <c r="G63" s="113" t="s">
        <v>1</v>
      </c>
      <c r="H63" s="102" t="s">
        <v>2</v>
      </c>
      <c r="I63" s="9"/>
    </row>
    <row r="64" spans="1:9">
      <c r="A64" s="60" t="s">
        <v>5</v>
      </c>
      <c r="B64" s="69" t="s">
        <v>162</v>
      </c>
      <c r="C64" s="49">
        <v>3.3</v>
      </c>
      <c r="D64" s="49">
        <v>0.9</v>
      </c>
      <c r="E64" s="49">
        <v>0.7</v>
      </c>
      <c r="F64" s="49">
        <v>0</v>
      </c>
      <c r="G64" s="11">
        <f>C64+(20-D64-E64-2*F64)/2</f>
        <v>12.5</v>
      </c>
      <c r="H64" s="6">
        <f>IFERROR(RANK(G64,$G$64:$G$68),"")</f>
        <v>1</v>
      </c>
    </row>
    <row r="65" spans="1:9">
      <c r="A65" s="60" t="s">
        <v>4</v>
      </c>
      <c r="B65" s="69" t="s">
        <v>214</v>
      </c>
      <c r="C65" s="49">
        <v>3.7</v>
      </c>
      <c r="D65" s="49">
        <v>1.6</v>
      </c>
      <c r="E65" s="49">
        <v>1.6</v>
      </c>
      <c r="F65" s="49">
        <v>0</v>
      </c>
      <c r="G65" s="11">
        <f>C65+(20-D65-E65-2*F65)/2</f>
        <v>12.099999999999998</v>
      </c>
      <c r="H65" s="6">
        <f>IFERROR(RANK(G65,$G$64:$G$68),"")</f>
        <v>2</v>
      </c>
    </row>
    <row r="66" spans="1:9">
      <c r="A66" s="60" t="s">
        <v>8</v>
      </c>
      <c r="B66" s="69" t="s">
        <v>162</v>
      </c>
      <c r="C66" s="49">
        <v>3.5</v>
      </c>
      <c r="D66" s="49">
        <v>1.8</v>
      </c>
      <c r="E66" s="49">
        <v>1.7</v>
      </c>
      <c r="F66" s="49">
        <v>0</v>
      </c>
      <c r="G66" s="11">
        <f>C66+(20-D66-E66-2*F66)/2</f>
        <v>11.75</v>
      </c>
      <c r="H66" s="6">
        <f>IFERROR(RANK(G66,$G$64:$G$68),"")</f>
        <v>3</v>
      </c>
    </row>
    <row r="67" spans="1:9">
      <c r="A67" s="60" t="s">
        <v>6</v>
      </c>
      <c r="B67" s="69" t="s">
        <v>214</v>
      </c>
      <c r="C67" s="49">
        <v>3.5</v>
      </c>
      <c r="D67" s="49">
        <v>1.9</v>
      </c>
      <c r="E67" s="49">
        <v>1.7</v>
      </c>
      <c r="F67" s="49">
        <v>0</v>
      </c>
      <c r="G67" s="11">
        <f>C67+(20-D67-E67-2*F67)/2</f>
        <v>11.700000000000001</v>
      </c>
      <c r="H67" s="6">
        <f>IFERROR(RANK(G67,$G$64:$G$68),"")</f>
        <v>4</v>
      </c>
    </row>
    <row r="68" spans="1:9">
      <c r="A68" s="60" t="s">
        <v>46</v>
      </c>
      <c r="B68" s="69" t="s">
        <v>214</v>
      </c>
      <c r="C68" s="49">
        <v>3.7</v>
      </c>
      <c r="D68" s="49">
        <v>2.2999999999999998</v>
      </c>
      <c r="E68" s="49">
        <v>2.1</v>
      </c>
      <c r="F68" s="49">
        <v>0</v>
      </c>
      <c r="G68" s="11">
        <f>C68+(20-D68-E68-2*F68)/2</f>
        <v>11.5</v>
      </c>
      <c r="H68" s="6">
        <f>IFERROR(RANK(G68,$G$64:$G$68),"")</f>
        <v>5</v>
      </c>
    </row>
    <row r="70" spans="1:9">
      <c r="A70" s="84" t="s">
        <v>210</v>
      </c>
      <c r="B70" s="91"/>
      <c r="C70" s="67"/>
      <c r="D70" s="67"/>
      <c r="E70" s="67"/>
      <c r="F70" s="67"/>
      <c r="G70" s="14"/>
      <c r="H70" s="13"/>
      <c r="I70" s="9"/>
    </row>
    <row r="71" spans="1:9">
      <c r="A71" s="102"/>
      <c r="B71" s="108"/>
      <c r="C71" s="102"/>
      <c r="D71" s="102" t="s">
        <v>15</v>
      </c>
      <c r="E71" s="102" t="s">
        <v>15</v>
      </c>
      <c r="F71" s="102"/>
      <c r="G71" s="113"/>
      <c r="H71" s="102"/>
    </row>
    <row r="72" spans="1:9">
      <c r="A72" s="114" t="s">
        <v>208</v>
      </c>
      <c r="B72" s="115"/>
      <c r="C72" s="102" t="s">
        <v>0</v>
      </c>
      <c r="D72" s="102" t="s">
        <v>16</v>
      </c>
      <c r="E72" s="102" t="s">
        <v>17</v>
      </c>
      <c r="F72" s="102" t="s">
        <v>14</v>
      </c>
      <c r="G72" s="113" t="s">
        <v>1</v>
      </c>
      <c r="H72" s="102" t="s">
        <v>2</v>
      </c>
      <c r="I72" s="9"/>
    </row>
    <row r="73" spans="1:9">
      <c r="A73" s="60" t="s">
        <v>136</v>
      </c>
      <c r="B73" s="154">
        <v>17</v>
      </c>
      <c r="C73" s="155">
        <v>5.0999999999999996</v>
      </c>
      <c r="D73" s="155">
        <v>1</v>
      </c>
      <c r="E73" s="155">
        <v>1</v>
      </c>
      <c r="F73" s="155"/>
      <c r="G73" s="156">
        <f t="shared" ref="G73:G81" si="6">C73+(20-D73-E73-2*F73)/2</f>
        <v>14.1</v>
      </c>
      <c r="H73" s="157">
        <f t="shared" ref="H73:H81" si="7">IFERROR(RANK(G73,$G$73:$G$81),"")</f>
        <v>1</v>
      </c>
      <c r="I73" s="9"/>
    </row>
    <row r="74" spans="1:9">
      <c r="A74" s="60" t="s">
        <v>22</v>
      </c>
      <c r="B74" s="154">
        <v>17</v>
      </c>
      <c r="C74" s="155">
        <v>5.4</v>
      </c>
      <c r="D74" s="155">
        <v>2</v>
      </c>
      <c r="E74" s="155">
        <v>1.9</v>
      </c>
      <c r="F74" s="155"/>
      <c r="G74" s="156">
        <f t="shared" si="6"/>
        <v>13.450000000000001</v>
      </c>
      <c r="H74" s="157">
        <f t="shared" si="7"/>
        <v>2</v>
      </c>
      <c r="I74" s="9"/>
    </row>
    <row r="75" spans="1:9">
      <c r="A75" s="60" t="s">
        <v>100</v>
      </c>
      <c r="B75" s="69" t="s">
        <v>211</v>
      </c>
      <c r="C75" s="66">
        <v>4.5999999999999996</v>
      </c>
      <c r="D75" s="66">
        <v>1.3</v>
      </c>
      <c r="E75" s="66">
        <v>1.1000000000000001</v>
      </c>
      <c r="F75" s="66">
        <v>0</v>
      </c>
      <c r="G75" s="11">
        <f t="shared" si="6"/>
        <v>13.399999999999999</v>
      </c>
      <c r="H75" s="6">
        <f t="shared" si="7"/>
        <v>3</v>
      </c>
      <c r="I75" s="9"/>
    </row>
    <row r="76" spans="1:9">
      <c r="A76" s="60" t="s">
        <v>52</v>
      </c>
      <c r="B76" s="69" t="s">
        <v>156</v>
      </c>
      <c r="C76" s="66">
        <v>4.5999999999999996</v>
      </c>
      <c r="D76" s="66">
        <v>1.3</v>
      </c>
      <c r="E76" s="66">
        <v>1.2</v>
      </c>
      <c r="F76" s="66">
        <v>0</v>
      </c>
      <c r="G76" s="11">
        <f t="shared" si="6"/>
        <v>13.35</v>
      </c>
      <c r="H76" s="6">
        <f t="shared" si="7"/>
        <v>4</v>
      </c>
      <c r="I76" s="9"/>
    </row>
    <row r="77" spans="1:9">
      <c r="A77" s="60" t="s">
        <v>54</v>
      </c>
      <c r="B77" s="69" t="s">
        <v>156</v>
      </c>
      <c r="C77" s="66">
        <v>4.5999999999999996</v>
      </c>
      <c r="D77" s="66">
        <v>1.9</v>
      </c>
      <c r="E77" s="66">
        <v>1.6</v>
      </c>
      <c r="F77" s="66">
        <v>0</v>
      </c>
      <c r="G77" s="11">
        <f t="shared" si="6"/>
        <v>12.85</v>
      </c>
      <c r="H77" s="6">
        <f t="shared" si="7"/>
        <v>5</v>
      </c>
      <c r="I77" s="9"/>
    </row>
    <row r="78" spans="1:9">
      <c r="A78" s="60" t="s">
        <v>29</v>
      </c>
      <c r="B78" s="69" t="s">
        <v>156</v>
      </c>
      <c r="C78" s="66">
        <v>4.5999999999999996</v>
      </c>
      <c r="D78" s="66">
        <v>2.1</v>
      </c>
      <c r="E78" s="66">
        <v>2</v>
      </c>
      <c r="F78" s="66">
        <v>0</v>
      </c>
      <c r="G78" s="11">
        <f t="shared" si="6"/>
        <v>12.549999999999999</v>
      </c>
      <c r="H78" s="6">
        <f t="shared" si="7"/>
        <v>6</v>
      </c>
      <c r="I78" s="9"/>
    </row>
    <row r="79" spans="1:9" ht="15" thickBot="1">
      <c r="A79" s="61" t="s">
        <v>30</v>
      </c>
      <c r="B79" s="69" t="s">
        <v>211</v>
      </c>
      <c r="C79" s="66">
        <v>4.5999999999999996</v>
      </c>
      <c r="D79" s="66">
        <v>2.1</v>
      </c>
      <c r="E79" s="66">
        <v>2.2999999999999998</v>
      </c>
      <c r="F79" s="66">
        <v>0</v>
      </c>
      <c r="G79" s="11">
        <f t="shared" si="6"/>
        <v>12.399999999999999</v>
      </c>
      <c r="H79" s="6">
        <f t="shared" si="7"/>
        <v>7</v>
      </c>
      <c r="I79" s="9"/>
    </row>
    <row r="80" spans="1:9">
      <c r="A80" s="72" t="s">
        <v>53</v>
      </c>
      <c r="B80" s="69" t="s">
        <v>211</v>
      </c>
      <c r="C80" s="66">
        <v>4.5999999999999996</v>
      </c>
      <c r="D80" s="66">
        <v>2.5</v>
      </c>
      <c r="E80" s="66">
        <v>2.5</v>
      </c>
      <c r="F80" s="66">
        <v>0</v>
      </c>
      <c r="G80" s="11">
        <f t="shared" si="6"/>
        <v>12.1</v>
      </c>
      <c r="H80" s="6">
        <f t="shared" si="7"/>
        <v>8</v>
      </c>
      <c r="I80" s="9"/>
    </row>
    <row r="81" spans="1:9" ht="15" thickBot="1">
      <c r="A81" s="61" t="s">
        <v>34</v>
      </c>
      <c r="B81" s="69" t="s">
        <v>156</v>
      </c>
      <c r="C81" s="66">
        <v>4.5999999999999996</v>
      </c>
      <c r="D81" s="66">
        <v>2.9</v>
      </c>
      <c r="E81" s="66">
        <v>2.6</v>
      </c>
      <c r="F81" s="66">
        <v>0</v>
      </c>
      <c r="G81" s="11">
        <f t="shared" si="6"/>
        <v>11.850000000000001</v>
      </c>
      <c r="H81" s="6">
        <f t="shared" si="7"/>
        <v>9</v>
      </c>
      <c r="I81" s="9"/>
    </row>
    <row r="83" spans="1:9">
      <c r="A83" s="102"/>
      <c r="B83" s="108"/>
      <c r="C83" s="102"/>
      <c r="D83" s="102" t="s">
        <v>15</v>
      </c>
      <c r="E83" s="102" t="s">
        <v>15</v>
      </c>
      <c r="F83" s="102"/>
      <c r="G83" s="113"/>
      <c r="H83" s="102"/>
    </row>
    <row r="84" spans="1:9">
      <c r="A84" s="146" t="s">
        <v>209</v>
      </c>
      <c r="B84" s="147"/>
      <c r="C84" s="116" t="s">
        <v>0</v>
      </c>
      <c r="D84" s="116" t="s">
        <v>16</v>
      </c>
      <c r="E84" s="116" t="s">
        <v>17</v>
      </c>
      <c r="F84" s="116" t="s">
        <v>14</v>
      </c>
      <c r="G84" s="119" t="s">
        <v>1</v>
      </c>
      <c r="H84" s="116" t="s">
        <v>2</v>
      </c>
      <c r="I84" s="9"/>
    </row>
    <row r="85" spans="1:9">
      <c r="A85" s="128" t="s">
        <v>36</v>
      </c>
      <c r="B85" s="76" t="s">
        <v>212</v>
      </c>
      <c r="C85" s="6">
        <v>3.2</v>
      </c>
      <c r="D85" s="49">
        <v>1.4</v>
      </c>
      <c r="E85" s="49">
        <v>1.3</v>
      </c>
      <c r="F85" s="49">
        <v>0</v>
      </c>
      <c r="G85" s="11">
        <f t="shared" ref="G85:G91" si="8">C85+(20-D85-E85-2*F85)/2</f>
        <v>11.850000000000001</v>
      </c>
      <c r="H85" s="6">
        <f t="shared" ref="H85:H91" si="9">IFERROR(RANK(G85,$G$85:$G$91),"")</f>
        <v>1</v>
      </c>
    </row>
    <row r="86" spans="1:9">
      <c r="A86" s="128" t="s">
        <v>37</v>
      </c>
      <c r="B86" s="76" t="s">
        <v>212</v>
      </c>
      <c r="C86" s="6">
        <v>3.1</v>
      </c>
      <c r="D86" s="49">
        <v>1.6</v>
      </c>
      <c r="E86" s="49">
        <v>1.5</v>
      </c>
      <c r="F86" s="49">
        <v>0</v>
      </c>
      <c r="G86" s="11">
        <f t="shared" si="8"/>
        <v>11.549999999999999</v>
      </c>
      <c r="H86" s="6">
        <f t="shared" si="9"/>
        <v>2</v>
      </c>
    </row>
    <row r="87" spans="1:9">
      <c r="A87" s="128" t="s">
        <v>62</v>
      </c>
      <c r="B87" s="76">
        <v>10</v>
      </c>
      <c r="C87" s="6">
        <v>2.9</v>
      </c>
      <c r="D87" s="49">
        <v>1.4</v>
      </c>
      <c r="E87" s="49">
        <v>1.4</v>
      </c>
      <c r="F87" s="49">
        <v>0</v>
      </c>
      <c r="G87" s="11">
        <f t="shared" si="8"/>
        <v>11.500000000000002</v>
      </c>
      <c r="H87" s="6">
        <f t="shared" si="9"/>
        <v>3</v>
      </c>
    </row>
    <row r="88" spans="1:9">
      <c r="A88" s="128" t="s">
        <v>10</v>
      </c>
      <c r="B88" s="69" t="s">
        <v>212</v>
      </c>
      <c r="C88" s="6">
        <v>3.2</v>
      </c>
      <c r="D88" s="49">
        <v>1.8</v>
      </c>
      <c r="E88" s="49">
        <v>1.6</v>
      </c>
      <c r="F88" s="49">
        <v>0</v>
      </c>
      <c r="G88" s="11">
        <f t="shared" si="8"/>
        <v>11.5</v>
      </c>
      <c r="H88" s="6">
        <f t="shared" si="9"/>
        <v>4</v>
      </c>
    </row>
    <row r="89" spans="1:9">
      <c r="A89" s="128" t="s">
        <v>105</v>
      </c>
      <c r="B89" s="69" t="s">
        <v>212</v>
      </c>
      <c r="C89" s="6">
        <v>2.9</v>
      </c>
      <c r="D89" s="49">
        <v>1.7</v>
      </c>
      <c r="E89" s="49">
        <v>1.7</v>
      </c>
      <c r="F89" s="49">
        <v>0</v>
      </c>
      <c r="G89" s="11">
        <f t="shared" si="8"/>
        <v>11.200000000000001</v>
      </c>
      <c r="H89" s="6">
        <f t="shared" si="9"/>
        <v>5</v>
      </c>
    </row>
    <row r="90" spans="1:9" ht="15" thickBot="1">
      <c r="A90" s="129" t="s">
        <v>20</v>
      </c>
      <c r="B90" s="69" t="s">
        <v>212</v>
      </c>
      <c r="C90" s="6">
        <v>3</v>
      </c>
      <c r="D90" s="49">
        <v>2.2000000000000002</v>
      </c>
      <c r="E90" s="49">
        <v>2.2000000000000002</v>
      </c>
      <c r="F90" s="49">
        <v>0</v>
      </c>
      <c r="G90" s="11">
        <f t="shared" si="8"/>
        <v>10.8</v>
      </c>
      <c r="H90" s="6">
        <f t="shared" si="9"/>
        <v>6</v>
      </c>
    </row>
    <row r="91" spans="1:9">
      <c r="A91" s="128" t="s">
        <v>103</v>
      </c>
      <c r="B91" s="69" t="s">
        <v>212</v>
      </c>
      <c r="C91" s="6">
        <v>3</v>
      </c>
      <c r="D91" s="49">
        <v>2.7</v>
      </c>
      <c r="E91" s="49">
        <v>2.6</v>
      </c>
      <c r="F91" s="49">
        <v>0</v>
      </c>
      <c r="G91" s="11">
        <f t="shared" si="8"/>
        <v>10.350000000000001</v>
      </c>
      <c r="H91" s="6">
        <f t="shared" si="9"/>
        <v>7</v>
      </c>
    </row>
  </sheetData>
  <sortState ref="A56:H59">
    <sortCondition ref="H56:H59"/>
  </sortState>
  <phoneticPr fontId="4" type="noConversion"/>
  <conditionalFormatting sqref="A16:A20">
    <cfRule type="duplicateValues" dxfId="59" priority="12" stopIfTrue="1"/>
  </conditionalFormatting>
  <conditionalFormatting sqref="A21:A27">
    <cfRule type="duplicateValues" dxfId="58" priority="11" stopIfTrue="1"/>
  </conditionalFormatting>
  <conditionalFormatting sqref="A32:A34">
    <cfRule type="duplicateValues" dxfId="57" priority="10" stopIfTrue="1"/>
  </conditionalFormatting>
  <conditionalFormatting sqref="A35:A42">
    <cfRule type="duplicateValues" dxfId="56" priority="9" stopIfTrue="1"/>
  </conditionalFormatting>
  <conditionalFormatting sqref="A43:A45">
    <cfRule type="duplicateValues" dxfId="55" priority="8" stopIfTrue="1"/>
  </conditionalFormatting>
  <conditionalFormatting sqref="A49:A52">
    <cfRule type="duplicateValues" dxfId="54" priority="7" stopIfTrue="1"/>
  </conditionalFormatting>
  <conditionalFormatting sqref="A56:A59">
    <cfRule type="duplicateValues" dxfId="53" priority="6" stopIfTrue="1"/>
  </conditionalFormatting>
  <conditionalFormatting sqref="A73:A79">
    <cfRule type="duplicateValues" dxfId="52" priority="5" stopIfTrue="1"/>
  </conditionalFormatting>
  <conditionalFormatting sqref="A80:A81">
    <cfRule type="duplicateValues" dxfId="51" priority="4" stopIfTrue="1"/>
  </conditionalFormatting>
  <conditionalFormatting sqref="A85:A90">
    <cfRule type="duplicateValues" dxfId="50" priority="3" stopIfTrue="1"/>
  </conditionalFormatting>
  <conditionalFormatting sqref="A91">
    <cfRule type="duplicateValues" dxfId="49" priority="2" stopIfTrue="1"/>
  </conditionalFormatting>
  <conditionalFormatting sqref="A64:A68">
    <cfRule type="duplicateValues" dxfId="48" priority="1" stopIfTrue="1"/>
  </conditionalFormatting>
  <conditionalFormatting sqref="A4:A12">
    <cfRule type="duplicateValues" dxfId="47" priority="16" stopIfTrue="1"/>
  </conditionalFormatting>
  <pageMargins left="0.7" right="0.7" top="0.75" bottom="0.75" header="0.3" footer="0.3"/>
  <pageSetup paperSize="9" scale="98" orientation="portrait"/>
  <rowBreaks count="1" manualBreakCount="1">
    <brk id="5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sqref="A1:XFD94"/>
    </sheetView>
  </sheetViews>
  <sheetFormatPr baseColWidth="10" defaultColWidth="8.83203125" defaultRowHeight="14" x14ac:dyDescent="0"/>
  <cols>
    <col min="1" max="1" width="31.83203125" style="7" customWidth="1"/>
    <col min="2" max="2" width="7.1640625" style="68" bestFit="1" customWidth="1"/>
    <col min="3" max="3" width="7" style="7" bestFit="1" customWidth="1"/>
    <col min="4" max="5" width="5.6640625" style="7" bestFit="1" customWidth="1"/>
    <col min="6" max="6" width="7.33203125" style="7" bestFit="1" customWidth="1"/>
    <col min="7" max="7" width="6.6640625" style="7" bestFit="1" customWidth="1"/>
    <col min="8" max="8" width="5.83203125" style="7" bestFit="1" customWidth="1"/>
    <col min="9" max="9" width="5.83203125" style="7" customWidth="1"/>
    <col min="10" max="16384" width="8.83203125" style="7"/>
  </cols>
  <sheetData>
    <row r="1" spans="1:8">
      <c r="A1" s="57" t="s">
        <v>3</v>
      </c>
      <c r="B1" s="44"/>
      <c r="C1" s="13"/>
      <c r="D1" s="13"/>
      <c r="E1" s="14"/>
      <c r="F1" s="67"/>
      <c r="G1" s="67"/>
      <c r="H1" s="67"/>
    </row>
    <row r="2" spans="1:8">
      <c r="A2" s="64" t="s">
        <v>217</v>
      </c>
      <c r="C2" s="9"/>
      <c r="D2" s="9" t="s">
        <v>15</v>
      </c>
      <c r="E2" s="9" t="s">
        <v>15</v>
      </c>
      <c r="F2" s="9"/>
      <c r="G2" s="10"/>
      <c r="H2" s="9"/>
    </row>
    <row r="3" spans="1:8">
      <c r="A3" s="102"/>
      <c r="B3" s="124"/>
      <c r="C3" s="102" t="s">
        <v>0</v>
      </c>
      <c r="D3" s="102" t="s">
        <v>16</v>
      </c>
      <c r="E3" s="102" t="s">
        <v>17</v>
      </c>
      <c r="F3" s="102" t="s">
        <v>14</v>
      </c>
      <c r="G3" s="113" t="s">
        <v>1</v>
      </c>
      <c r="H3" s="102" t="s">
        <v>2</v>
      </c>
    </row>
    <row r="4" spans="1:8" ht="15" thickBot="1">
      <c r="A4" s="61" t="s">
        <v>125</v>
      </c>
      <c r="B4" s="69" t="s">
        <v>163</v>
      </c>
      <c r="C4" s="66">
        <v>5</v>
      </c>
      <c r="D4" s="66">
        <v>0.6</v>
      </c>
      <c r="E4" s="66">
        <v>0.6</v>
      </c>
      <c r="F4" s="66">
        <v>0</v>
      </c>
      <c r="G4" s="11">
        <f t="shared" ref="G4:G13" si="0">C4+(20-D4-E4-2*F4)/2</f>
        <v>14.399999999999999</v>
      </c>
      <c r="H4" s="6">
        <f t="shared" ref="H4:H13" si="1">IFERROR(RANK(G4,$G$4:$G$13),"")</f>
        <v>1</v>
      </c>
    </row>
    <row r="5" spans="1:8">
      <c r="A5" s="72" t="s">
        <v>99</v>
      </c>
      <c r="B5" s="69" t="s">
        <v>144</v>
      </c>
      <c r="C5" s="66">
        <v>5</v>
      </c>
      <c r="D5" s="66">
        <v>1.5</v>
      </c>
      <c r="E5" s="66">
        <v>1.5</v>
      </c>
      <c r="F5" s="66">
        <v>0</v>
      </c>
      <c r="G5" s="11">
        <f t="shared" si="0"/>
        <v>13.5</v>
      </c>
      <c r="H5" s="6">
        <f t="shared" si="1"/>
        <v>2</v>
      </c>
    </row>
    <row r="6" spans="1:8">
      <c r="A6" s="60" t="s">
        <v>107</v>
      </c>
      <c r="B6" s="69" t="s">
        <v>191</v>
      </c>
      <c r="C6" s="66">
        <v>5</v>
      </c>
      <c r="D6" s="66">
        <v>1.7</v>
      </c>
      <c r="E6" s="66">
        <v>1.7</v>
      </c>
      <c r="F6" s="66">
        <v>0</v>
      </c>
      <c r="G6" s="11">
        <f t="shared" si="0"/>
        <v>13.3</v>
      </c>
      <c r="H6" s="6">
        <f t="shared" si="1"/>
        <v>3</v>
      </c>
    </row>
    <row r="7" spans="1:8">
      <c r="A7" s="60" t="s">
        <v>60</v>
      </c>
      <c r="B7" s="69" t="s">
        <v>145</v>
      </c>
      <c r="C7" s="66">
        <v>5</v>
      </c>
      <c r="D7" s="66">
        <v>1.8</v>
      </c>
      <c r="E7" s="66">
        <v>1.8</v>
      </c>
      <c r="F7" s="66">
        <v>0</v>
      </c>
      <c r="G7" s="11">
        <f t="shared" si="0"/>
        <v>13.2</v>
      </c>
      <c r="H7" s="6">
        <f t="shared" si="1"/>
        <v>4</v>
      </c>
    </row>
    <row r="8" spans="1:8">
      <c r="A8" s="60" t="s">
        <v>74</v>
      </c>
      <c r="B8" s="69" t="s">
        <v>144</v>
      </c>
      <c r="C8" s="66">
        <v>5</v>
      </c>
      <c r="D8" s="66">
        <v>2</v>
      </c>
      <c r="E8" s="66">
        <v>2</v>
      </c>
      <c r="F8" s="66">
        <v>0</v>
      </c>
      <c r="G8" s="11">
        <f t="shared" si="0"/>
        <v>13</v>
      </c>
      <c r="H8" s="6">
        <f t="shared" si="1"/>
        <v>5</v>
      </c>
    </row>
    <row r="9" spans="1:8">
      <c r="A9" s="60" t="s">
        <v>84</v>
      </c>
      <c r="B9" s="69" t="s">
        <v>144</v>
      </c>
      <c r="C9" s="66">
        <v>5</v>
      </c>
      <c r="D9" s="66">
        <v>2.9</v>
      </c>
      <c r="E9" s="66">
        <v>2.9</v>
      </c>
      <c r="F9" s="66">
        <v>0</v>
      </c>
      <c r="G9" s="11">
        <f t="shared" si="0"/>
        <v>12.100000000000001</v>
      </c>
      <c r="H9" s="6">
        <f t="shared" si="1"/>
        <v>6</v>
      </c>
    </row>
    <row r="10" spans="1:8">
      <c r="A10" s="60" t="s">
        <v>95</v>
      </c>
      <c r="B10" s="69" t="s">
        <v>144</v>
      </c>
      <c r="C10" s="66">
        <v>4.7</v>
      </c>
      <c r="D10" s="66">
        <v>2.7</v>
      </c>
      <c r="E10" s="66">
        <v>2.7</v>
      </c>
      <c r="F10" s="66">
        <v>0</v>
      </c>
      <c r="G10" s="11">
        <f t="shared" si="0"/>
        <v>12</v>
      </c>
      <c r="H10" s="6">
        <f t="shared" si="1"/>
        <v>7</v>
      </c>
    </row>
    <row r="11" spans="1:8">
      <c r="A11" s="60" t="s">
        <v>88</v>
      </c>
      <c r="B11" s="69" t="s">
        <v>144</v>
      </c>
      <c r="C11" s="66">
        <v>5</v>
      </c>
      <c r="D11" s="66">
        <v>3.3</v>
      </c>
      <c r="E11" s="66">
        <v>3.3</v>
      </c>
      <c r="F11" s="66">
        <v>0</v>
      </c>
      <c r="G11" s="11">
        <f t="shared" si="0"/>
        <v>11.7</v>
      </c>
      <c r="H11" s="6">
        <f t="shared" si="1"/>
        <v>8</v>
      </c>
    </row>
    <row r="12" spans="1:8">
      <c r="A12" s="60" t="s">
        <v>73</v>
      </c>
      <c r="B12" s="69" t="s">
        <v>146</v>
      </c>
      <c r="C12" s="66">
        <v>5</v>
      </c>
      <c r="D12" s="66">
        <v>4.9000000000000004</v>
      </c>
      <c r="E12" s="66">
        <v>4.9000000000000004</v>
      </c>
      <c r="F12" s="66">
        <v>0</v>
      </c>
      <c r="G12" s="11">
        <f t="shared" si="0"/>
        <v>10.1</v>
      </c>
      <c r="H12" s="6">
        <f t="shared" si="1"/>
        <v>9</v>
      </c>
    </row>
    <row r="13" spans="1:8" ht="15" thickBot="1">
      <c r="A13" s="61" t="s">
        <v>77</v>
      </c>
      <c r="B13" s="69" t="s">
        <v>144</v>
      </c>
      <c r="C13" s="66">
        <v>5</v>
      </c>
      <c r="D13" s="66">
        <v>5.0999999999999996</v>
      </c>
      <c r="E13" s="66">
        <v>5.0999999999999996</v>
      </c>
      <c r="F13" s="66">
        <v>0</v>
      </c>
      <c r="G13" s="11">
        <f t="shared" si="0"/>
        <v>9.9</v>
      </c>
      <c r="H13" s="6">
        <f t="shared" si="1"/>
        <v>10</v>
      </c>
    </row>
    <row r="14" spans="1:8" hidden="1">
      <c r="A14" s="90" t="s">
        <v>218</v>
      </c>
      <c r="B14" s="92"/>
      <c r="C14" s="80"/>
      <c r="D14" s="80"/>
      <c r="E14" s="80"/>
      <c r="F14" s="80"/>
      <c r="G14" s="80"/>
      <c r="H14" s="80"/>
    </row>
    <row r="15" spans="1:8">
      <c r="C15" s="9"/>
      <c r="D15" s="9" t="s">
        <v>15</v>
      </c>
      <c r="E15" s="9" t="s">
        <v>15</v>
      </c>
      <c r="F15" s="9"/>
      <c r="G15" s="10"/>
      <c r="H15" s="9"/>
    </row>
    <row r="16" spans="1:8">
      <c r="A16" s="114" t="s">
        <v>219</v>
      </c>
      <c r="B16" s="124"/>
      <c r="C16" s="102" t="s">
        <v>0</v>
      </c>
      <c r="D16" s="102" t="s">
        <v>16</v>
      </c>
      <c r="E16" s="102" t="s">
        <v>17</v>
      </c>
      <c r="F16" s="102" t="s">
        <v>14</v>
      </c>
      <c r="G16" s="113" t="s">
        <v>1</v>
      </c>
      <c r="H16" s="102" t="s">
        <v>2</v>
      </c>
    </row>
    <row r="17" spans="1:8">
      <c r="A17" s="60" t="s">
        <v>111</v>
      </c>
      <c r="B17" s="93" t="s">
        <v>184</v>
      </c>
      <c r="C17" s="66">
        <v>5.3</v>
      </c>
      <c r="D17" s="66">
        <v>1.4</v>
      </c>
      <c r="E17" s="66">
        <f>D17</f>
        <v>1.4</v>
      </c>
      <c r="F17" s="66"/>
      <c r="G17" s="11">
        <f t="shared" ref="G17:G35" si="2">C17+(20-D17-E17-2*F17)/2</f>
        <v>13.900000000000002</v>
      </c>
      <c r="H17" s="6">
        <f t="shared" ref="H17:H35" si="3">IFERROR(RANK(G17,$G$17:$G$35),"")</f>
        <v>1</v>
      </c>
    </row>
    <row r="18" spans="1:8">
      <c r="A18" s="60" t="s">
        <v>70</v>
      </c>
      <c r="B18" s="69" t="s">
        <v>150</v>
      </c>
      <c r="C18" s="66">
        <v>5</v>
      </c>
      <c r="D18" s="66">
        <v>1.9</v>
      </c>
      <c r="E18" s="66">
        <f>D18</f>
        <v>1.9</v>
      </c>
      <c r="F18" s="66"/>
      <c r="G18" s="11">
        <f t="shared" si="2"/>
        <v>13.100000000000001</v>
      </c>
      <c r="H18" s="6">
        <f t="shared" si="3"/>
        <v>2</v>
      </c>
    </row>
    <row r="19" spans="1:8">
      <c r="A19" s="60" t="s">
        <v>90</v>
      </c>
      <c r="B19" s="93" t="s">
        <v>150</v>
      </c>
      <c r="C19" s="66">
        <v>5</v>
      </c>
      <c r="D19" s="66">
        <v>2.2000000000000002</v>
      </c>
      <c r="E19" s="66">
        <f>D19</f>
        <v>2.2000000000000002</v>
      </c>
      <c r="F19" s="66"/>
      <c r="G19" s="11">
        <f t="shared" si="2"/>
        <v>12.8</v>
      </c>
      <c r="H19" s="6">
        <f t="shared" si="3"/>
        <v>3</v>
      </c>
    </row>
    <row r="20" spans="1:8">
      <c r="A20" s="60" t="s">
        <v>71</v>
      </c>
      <c r="B20" s="69" t="s">
        <v>185</v>
      </c>
      <c r="C20" s="66">
        <v>5</v>
      </c>
      <c r="D20" s="66">
        <v>2.2999999999999998</v>
      </c>
      <c r="E20" s="66">
        <v>2.2999999999999998</v>
      </c>
      <c r="F20" s="66">
        <v>0</v>
      </c>
      <c r="G20" s="11">
        <f t="shared" si="2"/>
        <v>12.7</v>
      </c>
      <c r="H20" s="6">
        <f t="shared" si="3"/>
        <v>4</v>
      </c>
    </row>
    <row r="21" spans="1:8">
      <c r="A21" s="60" t="s">
        <v>120</v>
      </c>
      <c r="B21" s="69" t="s">
        <v>185</v>
      </c>
      <c r="C21" s="66">
        <v>5.3</v>
      </c>
      <c r="D21" s="66">
        <v>2.6</v>
      </c>
      <c r="E21" s="66">
        <v>2.6</v>
      </c>
      <c r="F21" s="66">
        <v>0</v>
      </c>
      <c r="G21" s="11">
        <f t="shared" si="2"/>
        <v>12.7</v>
      </c>
      <c r="H21" s="6">
        <f t="shared" si="3"/>
        <v>4</v>
      </c>
    </row>
    <row r="22" spans="1:8">
      <c r="A22" s="60" t="s">
        <v>122</v>
      </c>
      <c r="B22" s="93" t="s">
        <v>185</v>
      </c>
      <c r="C22" s="66">
        <v>5.3</v>
      </c>
      <c r="D22" s="66">
        <v>2.7</v>
      </c>
      <c r="E22" s="66">
        <v>2.7</v>
      </c>
      <c r="F22" s="66">
        <v>0</v>
      </c>
      <c r="G22" s="11">
        <f t="shared" si="2"/>
        <v>12.600000000000001</v>
      </c>
      <c r="H22" s="6">
        <f t="shared" si="3"/>
        <v>6</v>
      </c>
    </row>
    <row r="23" spans="1:8">
      <c r="A23" s="60" t="s">
        <v>91</v>
      </c>
      <c r="B23" s="69" t="s">
        <v>185</v>
      </c>
      <c r="C23" s="66">
        <v>5</v>
      </c>
      <c r="D23" s="66">
        <v>2.7</v>
      </c>
      <c r="E23" s="66">
        <v>2.7</v>
      </c>
      <c r="F23" s="66">
        <v>0</v>
      </c>
      <c r="G23" s="11">
        <f t="shared" si="2"/>
        <v>12.3</v>
      </c>
      <c r="H23" s="6">
        <f t="shared" si="3"/>
        <v>7</v>
      </c>
    </row>
    <row r="24" spans="1:8">
      <c r="A24" s="60" t="s">
        <v>78</v>
      </c>
      <c r="B24" s="69" t="s">
        <v>150</v>
      </c>
      <c r="C24" s="66">
        <v>5</v>
      </c>
      <c r="D24" s="66">
        <v>2.7</v>
      </c>
      <c r="E24" s="66">
        <f>D24</f>
        <v>2.7</v>
      </c>
      <c r="F24" s="66"/>
      <c r="G24" s="11">
        <f t="shared" si="2"/>
        <v>12.3</v>
      </c>
      <c r="H24" s="6">
        <f t="shared" si="3"/>
        <v>7</v>
      </c>
    </row>
    <row r="25" spans="1:8">
      <c r="A25" s="60" t="s">
        <v>110</v>
      </c>
      <c r="B25" s="93" t="s">
        <v>184</v>
      </c>
      <c r="C25" s="66">
        <v>4.7</v>
      </c>
      <c r="D25" s="66">
        <v>2.4</v>
      </c>
      <c r="E25" s="66">
        <f>D25</f>
        <v>2.4</v>
      </c>
      <c r="F25" s="66"/>
      <c r="G25" s="11">
        <f t="shared" si="2"/>
        <v>12.3</v>
      </c>
      <c r="H25" s="6">
        <f t="shared" si="3"/>
        <v>7</v>
      </c>
    </row>
    <row r="26" spans="1:8">
      <c r="A26" s="60" t="s">
        <v>75</v>
      </c>
      <c r="B26" s="69" t="s">
        <v>185</v>
      </c>
      <c r="C26" s="66">
        <v>5</v>
      </c>
      <c r="D26" s="66">
        <v>3.1</v>
      </c>
      <c r="E26" s="66">
        <v>3.1</v>
      </c>
      <c r="F26" s="66">
        <v>0</v>
      </c>
      <c r="G26" s="11">
        <f t="shared" si="2"/>
        <v>11.899999999999999</v>
      </c>
      <c r="H26" s="6">
        <f t="shared" si="3"/>
        <v>10</v>
      </c>
    </row>
    <row r="27" spans="1:8">
      <c r="A27" s="60" t="s">
        <v>79</v>
      </c>
      <c r="B27" s="69" t="s">
        <v>185</v>
      </c>
      <c r="C27" s="66">
        <v>5</v>
      </c>
      <c r="D27" s="66">
        <v>3.4</v>
      </c>
      <c r="E27" s="66">
        <v>3.4</v>
      </c>
      <c r="F27" s="66">
        <v>0</v>
      </c>
      <c r="G27" s="11">
        <f t="shared" si="2"/>
        <v>11.600000000000001</v>
      </c>
      <c r="H27" s="6">
        <f t="shared" si="3"/>
        <v>11</v>
      </c>
    </row>
    <row r="28" spans="1:8" ht="15" thickBot="1">
      <c r="A28" s="61" t="s">
        <v>109</v>
      </c>
      <c r="B28" s="93" t="s">
        <v>184</v>
      </c>
      <c r="C28" s="66">
        <v>5</v>
      </c>
      <c r="D28" s="66">
        <v>3.4</v>
      </c>
      <c r="E28" s="66">
        <f>D28</f>
        <v>3.4</v>
      </c>
      <c r="F28" s="66"/>
      <c r="G28" s="11">
        <f t="shared" si="2"/>
        <v>11.600000000000001</v>
      </c>
      <c r="H28" s="6">
        <f t="shared" si="3"/>
        <v>11</v>
      </c>
    </row>
    <row r="29" spans="1:8">
      <c r="A29" s="60" t="s">
        <v>93</v>
      </c>
      <c r="B29" s="71" t="s">
        <v>185</v>
      </c>
      <c r="C29" s="6">
        <v>5</v>
      </c>
      <c r="D29" s="6">
        <v>3.5</v>
      </c>
      <c r="E29" s="66">
        <v>3.5</v>
      </c>
      <c r="F29" s="66">
        <v>0</v>
      </c>
      <c r="G29" s="11">
        <f t="shared" si="2"/>
        <v>11.5</v>
      </c>
      <c r="H29" s="6">
        <f t="shared" si="3"/>
        <v>13</v>
      </c>
    </row>
    <row r="30" spans="1:8">
      <c r="A30" s="60" t="s">
        <v>124</v>
      </c>
      <c r="B30" s="69" t="s">
        <v>185</v>
      </c>
      <c r="C30" s="66">
        <v>5</v>
      </c>
      <c r="D30" s="66">
        <v>3.6</v>
      </c>
      <c r="E30" s="66">
        <v>3.6</v>
      </c>
      <c r="F30" s="66">
        <v>0</v>
      </c>
      <c r="G30" s="11">
        <f t="shared" si="2"/>
        <v>11.399999999999999</v>
      </c>
      <c r="H30" s="6">
        <f t="shared" si="3"/>
        <v>14</v>
      </c>
    </row>
    <row r="31" spans="1:8" ht="15" thickBot="1">
      <c r="A31" s="61" t="s">
        <v>72</v>
      </c>
      <c r="B31" s="69" t="s">
        <v>185</v>
      </c>
      <c r="C31" s="66">
        <v>5</v>
      </c>
      <c r="D31" s="66">
        <v>3.7</v>
      </c>
      <c r="E31" s="66">
        <v>3.7</v>
      </c>
      <c r="F31" s="66">
        <v>0</v>
      </c>
      <c r="G31" s="11">
        <f t="shared" si="2"/>
        <v>11.3</v>
      </c>
      <c r="H31" s="6">
        <f t="shared" si="3"/>
        <v>15</v>
      </c>
    </row>
    <row r="32" spans="1:8" ht="15" thickBot="1">
      <c r="A32" s="73" t="s">
        <v>121</v>
      </c>
      <c r="B32" s="93" t="s">
        <v>150</v>
      </c>
      <c r="C32" s="66">
        <v>5</v>
      </c>
      <c r="D32" s="66">
        <v>3.7</v>
      </c>
      <c r="E32" s="66">
        <f>D32</f>
        <v>3.7</v>
      </c>
      <c r="F32" s="66"/>
      <c r="G32" s="11">
        <f t="shared" si="2"/>
        <v>11.3</v>
      </c>
      <c r="H32" s="6">
        <f t="shared" si="3"/>
        <v>15</v>
      </c>
    </row>
    <row r="33" spans="1:8">
      <c r="A33" s="72" t="s">
        <v>85</v>
      </c>
      <c r="B33" s="69" t="s">
        <v>185</v>
      </c>
      <c r="C33" s="66">
        <v>5</v>
      </c>
      <c r="D33" s="66">
        <v>4.5999999999999996</v>
      </c>
      <c r="E33" s="66">
        <v>4.5999999999999996</v>
      </c>
      <c r="F33" s="66">
        <v>0</v>
      </c>
      <c r="G33" s="11">
        <f t="shared" si="2"/>
        <v>10.4</v>
      </c>
      <c r="H33" s="6">
        <f t="shared" si="3"/>
        <v>17</v>
      </c>
    </row>
    <row r="34" spans="1:8">
      <c r="A34" s="60" t="s">
        <v>127</v>
      </c>
      <c r="B34" s="69" t="s">
        <v>185</v>
      </c>
      <c r="C34" s="66">
        <v>5.3</v>
      </c>
      <c r="D34" s="66">
        <v>5</v>
      </c>
      <c r="E34" s="66">
        <f>D34</f>
        <v>5</v>
      </c>
      <c r="F34" s="66">
        <v>0</v>
      </c>
      <c r="G34" s="11">
        <f t="shared" si="2"/>
        <v>10.3</v>
      </c>
      <c r="H34" s="6">
        <f t="shared" si="3"/>
        <v>18</v>
      </c>
    </row>
    <row r="35" spans="1:8" ht="15" thickBot="1">
      <c r="A35" s="174" t="s">
        <v>89</v>
      </c>
      <c r="B35" s="69" t="s">
        <v>185</v>
      </c>
      <c r="C35" s="66">
        <v>0</v>
      </c>
      <c r="D35" s="66">
        <v>0</v>
      </c>
      <c r="E35" s="66">
        <v>0</v>
      </c>
      <c r="F35" s="66">
        <v>0</v>
      </c>
      <c r="G35" s="173">
        <f t="shared" si="2"/>
        <v>10</v>
      </c>
      <c r="H35" s="6">
        <f t="shared" si="3"/>
        <v>19</v>
      </c>
    </row>
    <row r="36" spans="1:8" hidden="1">
      <c r="A36" s="90" t="s">
        <v>220</v>
      </c>
      <c r="B36" s="92"/>
      <c r="C36" s="80"/>
      <c r="D36" s="80"/>
      <c r="E36" s="80"/>
      <c r="F36" s="80"/>
      <c r="G36" s="80"/>
      <c r="H36" s="80"/>
    </row>
    <row r="37" spans="1:8">
      <c r="C37" s="9"/>
      <c r="D37" s="9" t="s">
        <v>15</v>
      </c>
      <c r="E37" s="9" t="s">
        <v>15</v>
      </c>
      <c r="F37" s="9"/>
      <c r="G37" s="10"/>
      <c r="H37" s="9"/>
    </row>
    <row r="38" spans="1:8">
      <c r="A38" s="114" t="s">
        <v>223</v>
      </c>
      <c r="B38" s="124"/>
      <c r="C38" s="102" t="s">
        <v>0</v>
      </c>
      <c r="D38" s="102" t="s">
        <v>16</v>
      </c>
      <c r="E38" s="102" t="s">
        <v>17</v>
      </c>
      <c r="F38" s="102" t="s">
        <v>14</v>
      </c>
      <c r="G38" s="113" t="s">
        <v>1</v>
      </c>
      <c r="H38" s="102" t="s">
        <v>2</v>
      </c>
    </row>
    <row r="39" spans="1:8">
      <c r="A39" s="60" t="s">
        <v>100</v>
      </c>
      <c r="B39" s="65" t="s">
        <v>211</v>
      </c>
      <c r="C39" s="66">
        <v>5</v>
      </c>
      <c r="D39" s="66">
        <v>0.6</v>
      </c>
      <c r="E39" s="66">
        <f t="shared" ref="E39:E48" si="4">D39</f>
        <v>0.6</v>
      </c>
      <c r="F39" s="66"/>
      <c r="G39" s="11">
        <f t="shared" ref="G39:G48" si="5">C39+(20-D39-E39-2*F39)/2</f>
        <v>14.399999999999999</v>
      </c>
      <c r="H39" s="6">
        <f t="shared" ref="H39:H48" si="6">IFERROR(RANK(G39,$G$39:$G$48),"")</f>
        <v>1</v>
      </c>
    </row>
    <row r="40" spans="1:8">
      <c r="A40" s="60" t="s">
        <v>117</v>
      </c>
      <c r="B40" s="65" t="s">
        <v>169</v>
      </c>
      <c r="C40" s="66">
        <v>5.3</v>
      </c>
      <c r="D40" s="66">
        <v>1</v>
      </c>
      <c r="E40" s="66">
        <f t="shared" si="4"/>
        <v>1</v>
      </c>
      <c r="F40" s="66"/>
      <c r="G40" s="11">
        <f t="shared" si="5"/>
        <v>14.3</v>
      </c>
      <c r="H40" s="6">
        <f t="shared" si="6"/>
        <v>2</v>
      </c>
    </row>
    <row r="41" spans="1:8">
      <c r="A41" s="60" t="s">
        <v>35</v>
      </c>
      <c r="B41" s="65" t="s">
        <v>211</v>
      </c>
      <c r="C41" s="66">
        <v>5</v>
      </c>
      <c r="D41" s="66">
        <v>0.8</v>
      </c>
      <c r="E41" s="66">
        <f t="shared" si="4"/>
        <v>0.8</v>
      </c>
      <c r="F41" s="66"/>
      <c r="G41" s="11">
        <f t="shared" si="5"/>
        <v>14.2</v>
      </c>
      <c r="H41" s="6">
        <f t="shared" si="6"/>
        <v>3</v>
      </c>
    </row>
    <row r="42" spans="1:8" ht="15" thickBot="1">
      <c r="A42" s="61" t="s">
        <v>48</v>
      </c>
      <c r="B42" s="65" t="s">
        <v>173</v>
      </c>
      <c r="C42" s="66">
        <v>5.3</v>
      </c>
      <c r="D42" s="66">
        <v>1.1000000000000001</v>
      </c>
      <c r="E42" s="66">
        <f t="shared" si="4"/>
        <v>1.1000000000000001</v>
      </c>
      <c r="F42" s="66"/>
      <c r="G42" s="11">
        <f t="shared" si="5"/>
        <v>14.2</v>
      </c>
      <c r="H42" s="6">
        <f t="shared" si="6"/>
        <v>3</v>
      </c>
    </row>
    <row r="43" spans="1:8">
      <c r="A43" s="60" t="s">
        <v>108</v>
      </c>
      <c r="B43" s="65" t="s">
        <v>169</v>
      </c>
      <c r="C43" s="66">
        <v>5</v>
      </c>
      <c r="D43" s="66">
        <v>1</v>
      </c>
      <c r="E43" s="66">
        <f t="shared" si="4"/>
        <v>1</v>
      </c>
      <c r="F43" s="66"/>
      <c r="G43" s="11">
        <f t="shared" si="5"/>
        <v>14</v>
      </c>
      <c r="H43" s="6">
        <f t="shared" si="6"/>
        <v>5</v>
      </c>
    </row>
    <row r="44" spans="1:8">
      <c r="A44" s="60" t="s">
        <v>53</v>
      </c>
      <c r="B44" s="65" t="s">
        <v>211</v>
      </c>
      <c r="C44" s="66">
        <v>5</v>
      </c>
      <c r="D44" s="66">
        <v>1.1000000000000001</v>
      </c>
      <c r="E44" s="66">
        <f t="shared" si="4"/>
        <v>1.1000000000000001</v>
      </c>
      <c r="F44" s="66"/>
      <c r="G44" s="11">
        <f t="shared" si="5"/>
        <v>13.899999999999999</v>
      </c>
      <c r="H44" s="6">
        <f t="shared" si="6"/>
        <v>6</v>
      </c>
    </row>
    <row r="45" spans="1:8">
      <c r="A45" s="60" t="s">
        <v>119</v>
      </c>
      <c r="B45" s="65" t="s">
        <v>169</v>
      </c>
      <c r="C45" s="66">
        <v>5.3</v>
      </c>
      <c r="D45" s="66">
        <v>1.5</v>
      </c>
      <c r="E45" s="66">
        <f t="shared" si="4"/>
        <v>1.5</v>
      </c>
      <c r="F45" s="66"/>
      <c r="G45" s="11">
        <f t="shared" si="5"/>
        <v>13.8</v>
      </c>
      <c r="H45" s="6">
        <f t="shared" si="6"/>
        <v>7</v>
      </c>
    </row>
    <row r="46" spans="1:8">
      <c r="A46" s="60" t="s">
        <v>113</v>
      </c>
      <c r="B46" s="65" t="s">
        <v>167</v>
      </c>
      <c r="C46" s="66">
        <v>5.3</v>
      </c>
      <c r="D46" s="66">
        <v>1.8</v>
      </c>
      <c r="E46" s="66">
        <f t="shared" si="4"/>
        <v>1.8</v>
      </c>
      <c r="F46" s="66"/>
      <c r="G46" s="11">
        <f t="shared" si="5"/>
        <v>13.5</v>
      </c>
      <c r="H46" s="6">
        <f t="shared" si="6"/>
        <v>8</v>
      </c>
    </row>
    <row r="47" spans="1:8">
      <c r="A47" s="60" t="s">
        <v>29</v>
      </c>
      <c r="B47" s="65" t="s">
        <v>211</v>
      </c>
      <c r="C47" s="66">
        <v>5</v>
      </c>
      <c r="D47" s="66">
        <v>1.7</v>
      </c>
      <c r="E47" s="66">
        <f t="shared" si="4"/>
        <v>1.7</v>
      </c>
      <c r="F47" s="66"/>
      <c r="G47" s="11">
        <f t="shared" si="5"/>
        <v>13.3</v>
      </c>
      <c r="H47" s="6">
        <f t="shared" si="6"/>
        <v>9</v>
      </c>
    </row>
    <row r="48" spans="1:8" ht="15" thickBot="1">
      <c r="A48" s="61" t="s">
        <v>114</v>
      </c>
      <c r="B48" s="65" t="s">
        <v>169</v>
      </c>
      <c r="C48" s="66">
        <v>5.3</v>
      </c>
      <c r="D48" s="66">
        <v>2</v>
      </c>
      <c r="E48" s="66">
        <f t="shared" si="4"/>
        <v>2</v>
      </c>
      <c r="F48" s="66"/>
      <c r="G48" s="11">
        <f t="shared" si="5"/>
        <v>13.3</v>
      </c>
      <c r="H48" s="6">
        <f t="shared" si="6"/>
        <v>9</v>
      </c>
    </row>
    <row r="49" spans="1:8" hidden="1">
      <c r="A49" s="90" t="s">
        <v>220</v>
      </c>
      <c r="B49" s="92"/>
      <c r="C49" s="80"/>
      <c r="D49" s="80"/>
      <c r="E49" s="80"/>
      <c r="F49" s="80"/>
      <c r="G49" s="80"/>
      <c r="H49" s="80"/>
    </row>
    <row r="50" spans="1:8">
      <c r="C50" s="9"/>
      <c r="D50" s="9" t="s">
        <v>15</v>
      </c>
      <c r="E50" s="9" t="s">
        <v>15</v>
      </c>
      <c r="F50" s="9"/>
      <c r="G50" s="10"/>
      <c r="H50" s="9"/>
    </row>
    <row r="51" spans="1:8">
      <c r="A51" s="114" t="s">
        <v>221</v>
      </c>
      <c r="B51" s="124"/>
      <c r="C51" s="102" t="s">
        <v>0</v>
      </c>
      <c r="D51" s="102" t="s">
        <v>16</v>
      </c>
      <c r="E51" s="102" t="s">
        <v>17</v>
      </c>
      <c r="F51" s="102" t="s">
        <v>14</v>
      </c>
      <c r="G51" s="113" t="s">
        <v>1</v>
      </c>
      <c r="H51" s="102" t="s">
        <v>2</v>
      </c>
    </row>
    <row r="52" spans="1:8">
      <c r="A52" s="60" t="s">
        <v>32</v>
      </c>
      <c r="B52" s="69" t="s">
        <v>222</v>
      </c>
      <c r="C52" s="66">
        <v>5.6</v>
      </c>
      <c r="D52" s="66">
        <v>0.4</v>
      </c>
      <c r="E52" s="66">
        <v>0.4</v>
      </c>
      <c r="F52" s="66">
        <v>0</v>
      </c>
      <c r="G52" s="11">
        <f t="shared" ref="G52:G70" si="7">C52+(20-D52-E52-2*F52)/2</f>
        <v>15.200000000000001</v>
      </c>
      <c r="H52" s="6">
        <f t="shared" ref="H52:H70" si="8">IFERROR(RANK(G52,$G$52:$G$70),"")</f>
        <v>1</v>
      </c>
    </row>
    <row r="53" spans="1:8">
      <c r="A53" s="60" t="s">
        <v>49</v>
      </c>
      <c r="B53" s="69" t="s">
        <v>222</v>
      </c>
      <c r="C53" s="66">
        <v>5.6</v>
      </c>
      <c r="D53" s="66">
        <v>1.2</v>
      </c>
      <c r="E53" s="66">
        <v>1.2</v>
      </c>
      <c r="F53" s="66">
        <v>0</v>
      </c>
      <c r="G53" s="11">
        <f t="shared" si="7"/>
        <v>14.4</v>
      </c>
      <c r="H53" s="6">
        <f t="shared" si="8"/>
        <v>2</v>
      </c>
    </row>
    <row r="54" spans="1:8">
      <c r="A54" s="60" t="s">
        <v>18</v>
      </c>
      <c r="B54" s="69" t="s">
        <v>156</v>
      </c>
      <c r="C54" s="66">
        <v>5</v>
      </c>
      <c r="D54" s="66">
        <v>0.7</v>
      </c>
      <c r="E54" s="66">
        <f>D54</f>
        <v>0.7</v>
      </c>
      <c r="F54" s="66"/>
      <c r="G54" s="11">
        <f t="shared" si="7"/>
        <v>14.3</v>
      </c>
      <c r="H54" s="6">
        <f t="shared" si="8"/>
        <v>3</v>
      </c>
    </row>
    <row r="55" spans="1:8">
      <c r="A55" s="60" t="s">
        <v>123</v>
      </c>
      <c r="B55" s="69" t="s">
        <v>148</v>
      </c>
      <c r="C55" s="66">
        <v>5.3</v>
      </c>
      <c r="D55" s="66">
        <v>1</v>
      </c>
      <c r="E55" s="66">
        <f>D55</f>
        <v>1</v>
      </c>
      <c r="F55" s="66"/>
      <c r="G55" s="11">
        <f t="shared" si="7"/>
        <v>14.3</v>
      </c>
      <c r="H55" s="6">
        <f t="shared" si="8"/>
        <v>3</v>
      </c>
    </row>
    <row r="56" spans="1:8">
      <c r="A56" s="60" t="s">
        <v>81</v>
      </c>
      <c r="B56" s="69" t="s">
        <v>149</v>
      </c>
      <c r="C56" s="66">
        <v>5.3</v>
      </c>
      <c r="D56" s="66">
        <v>1.1000000000000001</v>
      </c>
      <c r="E56" s="66">
        <f>D56</f>
        <v>1.1000000000000001</v>
      </c>
      <c r="F56" s="66"/>
      <c r="G56" s="11">
        <f t="shared" si="7"/>
        <v>14.2</v>
      </c>
      <c r="H56" s="6">
        <f t="shared" si="8"/>
        <v>5</v>
      </c>
    </row>
    <row r="57" spans="1:8">
      <c r="A57" s="60" t="s">
        <v>61</v>
      </c>
      <c r="B57" s="69" t="s">
        <v>186</v>
      </c>
      <c r="C57" s="66">
        <v>5.3</v>
      </c>
      <c r="D57" s="66">
        <v>1.3</v>
      </c>
      <c r="E57" s="66">
        <v>1.3</v>
      </c>
      <c r="F57" s="66">
        <v>0</v>
      </c>
      <c r="G57" s="11">
        <f t="shared" si="7"/>
        <v>14</v>
      </c>
      <c r="H57" s="6">
        <f t="shared" si="8"/>
        <v>6</v>
      </c>
    </row>
    <row r="58" spans="1:8">
      <c r="A58" s="60" t="s">
        <v>54</v>
      </c>
      <c r="B58" s="69" t="s">
        <v>156</v>
      </c>
      <c r="C58" s="66">
        <v>5</v>
      </c>
      <c r="D58" s="66">
        <v>1.1000000000000001</v>
      </c>
      <c r="E58" s="66">
        <f t="shared" ref="E58:E64" si="9">D58</f>
        <v>1.1000000000000001</v>
      </c>
      <c r="F58" s="66"/>
      <c r="G58" s="11">
        <f t="shared" si="7"/>
        <v>13.899999999999999</v>
      </c>
      <c r="H58" s="6">
        <f t="shared" si="8"/>
        <v>7</v>
      </c>
    </row>
    <row r="59" spans="1:8" ht="15" thickBot="1">
      <c r="A59" s="61" t="s">
        <v>66</v>
      </c>
      <c r="B59" s="69" t="s">
        <v>148</v>
      </c>
      <c r="C59" s="66">
        <v>4.7</v>
      </c>
      <c r="D59" s="66">
        <v>1</v>
      </c>
      <c r="E59" s="66">
        <f t="shared" si="9"/>
        <v>1</v>
      </c>
      <c r="F59" s="66"/>
      <c r="G59" s="11">
        <f t="shared" si="7"/>
        <v>13.7</v>
      </c>
      <c r="H59" s="6">
        <f t="shared" si="8"/>
        <v>8</v>
      </c>
    </row>
    <row r="60" spans="1:8" ht="15" thickBot="1">
      <c r="A60" s="73" t="s">
        <v>80</v>
      </c>
      <c r="B60" s="69" t="s">
        <v>148</v>
      </c>
      <c r="C60" s="66">
        <v>4.7</v>
      </c>
      <c r="D60" s="66">
        <v>1</v>
      </c>
      <c r="E60" s="66">
        <f t="shared" si="9"/>
        <v>1</v>
      </c>
      <c r="F60" s="66"/>
      <c r="G60" s="11">
        <f t="shared" si="7"/>
        <v>13.7</v>
      </c>
      <c r="H60" s="6">
        <f t="shared" si="8"/>
        <v>8</v>
      </c>
    </row>
    <row r="61" spans="1:8">
      <c r="A61" s="60" t="s">
        <v>34</v>
      </c>
      <c r="B61" s="69" t="s">
        <v>156</v>
      </c>
      <c r="C61" s="66">
        <v>5</v>
      </c>
      <c r="D61" s="66">
        <v>1.4</v>
      </c>
      <c r="E61" s="66">
        <f t="shared" si="9"/>
        <v>1.4</v>
      </c>
      <c r="F61" s="66"/>
      <c r="G61" s="11">
        <f t="shared" si="7"/>
        <v>13.600000000000001</v>
      </c>
      <c r="H61" s="6">
        <f t="shared" si="8"/>
        <v>10</v>
      </c>
    </row>
    <row r="62" spans="1:8">
      <c r="A62" s="60" t="s">
        <v>106</v>
      </c>
      <c r="B62" s="69" t="s">
        <v>156</v>
      </c>
      <c r="C62" s="66">
        <v>5</v>
      </c>
      <c r="D62" s="66">
        <v>1.4</v>
      </c>
      <c r="E62" s="66">
        <f t="shared" si="9"/>
        <v>1.4</v>
      </c>
      <c r="F62" s="66"/>
      <c r="G62" s="11">
        <f t="shared" si="7"/>
        <v>13.600000000000001</v>
      </c>
      <c r="H62" s="6">
        <f t="shared" si="8"/>
        <v>10</v>
      </c>
    </row>
    <row r="63" spans="1:8">
      <c r="A63" s="60" t="s">
        <v>87</v>
      </c>
      <c r="B63" s="69" t="s">
        <v>148</v>
      </c>
      <c r="C63" s="66">
        <v>5.3</v>
      </c>
      <c r="D63" s="66">
        <v>2.2000000000000002</v>
      </c>
      <c r="E63" s="66">
        <f t="shared" si="9"/>
        <v>2.2000000000000002</v>
      </c>
      <c r="F63" s="66"/>
      <c r="G63" s="11">
        <f t="shared" si="7"/>
        <v>13.100000000000001</v>
      </c>
      <c r="H63" s="6">
        <f t="shared" si="8"/>
        <v>12</v>
      </c>
    </row>
    <row r="64" spans="1:8">
      <c r="A64" s="60" t="s">
        <v>104</v>
      </c>
      <c r="B64" s="69" t="s">
        <v>156</v>
      </c>
      <c r="C64" s="66">
        <v>5</v>
      </c>
      <c r="D64" s="66">
        <v>2</v>
      </c>
      <c r="E64" s="66">
        <f t="shared" si="9"/>
        <v>2</v>
      </c>
      <c r="F64" s="66"/>
      <c r="G64" s="11">
        <f t="shared" si="7"/>
        <v>13</v>
      </c>
      <c r="H64" s="6">
        <f t="shared" si="8"/>
        <v>13</v>
      </c>
    </row>
    <row r="65" spans="1:8" ht="15" thickBot="1">
      <c r="A65" s="61" t="s">
        <v>129</v>
      </c>
      <c r="B65" s="69" t="s">
        <v>186</v>
      </c>
      <c r="C65" s="66">
        <v>5.3</v>
      </c>
      <c r="D65" s="66">
        <v>2.4</v>
      </c>
      <c r="E65" s="66">
        <v>2.4</v>
      </c>
      <c r="F65" s="66">
        <v>0</v>
      </c>
      <c r="G65" s="11">
        <f t="shared" si="7"/>
        <v>12.9</v>
      </c>
      <c r="H65" s="6">
        <f t="shared" si="8"/>
        <v>14</v>
      </c>
    </row>
    <row r="66" spans="1:8">
      <c r="A66" s="72" t="s">
        <v>97</v>
      </c>
      <c r="B66" s="69" t="s">
        <v>186</v>
      </c>
      <c r="C66" s="66">
        <v>5</v>
      </c>
      <c r="D66" s="66">
        <v>2.1</v>
      </c>
      <c r="E66" s="66">
        <v>2.1</v>
      </c>
      <c r="F66" s="66">
        <v>0</v>
      </c>
      <c r="G66" s="11">
        <f t="shared" si="7"/>
        <v>12.899999999999999</v>
      </c>
      <c r="H66" s="6">
        <f t="shared" si="8"/>
        <v>15</v>
      </c>
    </row>
    <row r="67" spans="1:8">
      <c r="A67" s="60" t="s">
        <v>98</v>
      </c>
      <c r="B67" s="69" t="s">
        <v>186</v>
      </c>
      <c r="C67" s="66">
        <v>5</v>
      </c>
      <c r="D67" s="66">
        <v>2.5</v>
      </c>
      <c r="E67" s="66">
        <v>2.5</v>
      </c>
      <c r="F67" s="66">
        <v>0</v>
      </c>
      <c r="G67" s="11">
        <f t="shared" si="7"/>
        <v>12.5</v>
      </c>
      <c r="H67" s="6">
        <f t="shared" si="8"/>
        <v>16</v>
      </c>
    </row>
    <row r="68" spans="1:8">
      <c r="A68" s="60" t="s">
        <v>130</v>
      </c>
      <c r="B68" s="69" t="s">
        <v>222</v>
      </c>
      <c r="C68" s="66">
        <v>5.3</v>
      </c>
      <c r="D68" s="66">
        <v>2.8</v>
      </c>
      <c r="E68" s="66">
        <v>2.8</v>
      </c>
      <c r="F68" s="66">
        <v>0</v>
      </c>
      <c r="G68" s="11">
        <f t="shared" si="7"/>
        <v>12.5</v>
      </c>
      <c r="H68" s="6">
        <f t="shared" si="8"/>
        <v>16</v>
      </c>
    </row>
    <row r="69" spans="1:8">
      <c r="A69" s="60" t="s">
        <v>68</v>
      </c>
      <c r="B69" s="69" t="s">
        <v>148</v>
      </c>
      <c r="C69" s="66">
        <v>4.7</v>
      </c>
      <c r="D69" s="66">
        <v>2.4</v>
      </c>
      <c r="E69" s="66">
        <f>D69</f>
        <v>2.4</v>
      </c>
      <c r="F69" s="66"/>
      <c r="G69" s="11">
        <f t="shared" si="7"/>
        <v>12.3</v>
      </c>
      <c r="H69" s="6">
        <f t="shared" si="8"/>
        <v>18</v>
      </c>
    </row>
    <row r="70" spans="1:8" ht="15" thickBot="1">
      <c r="A70" s="61" t="s">
        <v>76</v>
      </c>
      <c r="B70" s="69" t="s">
        <v>186</v>
      </c>
      <c r="C70" s="66">
        <v>5</v>
      </c>
      <c r="D70" s="66">
        <v>3.4</v>
      </c>
      <c r="E70" s="66">
        <v>3.4</v>
      </c>
      <c r="F70" s="66">
        <v>0</v>
      </c>
      <c r="G70" s="11">
        <f t="shared" si="7"/>
        <v>11.600000000000001</v>
      </c>
      <c r="H70" s="6">
        <f t="shared" si="8"/>
        <v>19</v>
      </c>
    </row>
    <row r="71" spans="1:8" s="9" customFormat="1">
      <c r="A71" s="81"/>
      <c r="B71" s="176"/>
    </row>
    <row r="72" spans="1:8">
      <c r="A72" s="64" t="s">
        <v>224</v>
      </c>
      <c r="C72" s="9"/>
      <c r="D72" s="9" t="s">
        <v>15</v>
      </c>
      <c r="E72" s="9" t="s">
        <v>15</v>
      </c>
      <c r="F72" s="9"/>
      <c r="G72" s="10"/>
      <c r="H72" s="9"/>
    </row>
    <row r="73" spans="1:8">
      <c r="A73" s="102"/>
      <c r="B73" s="124"/>
      <c r="C73" s="102" t="s">
        <v>0</v>
      </c>
      <c r="D73" s="102" t="s">
        <v>16</v>
      </c>
      <c r="E73" s="102" t="s">
        <v>17</v>
      </c>
      <c r="F73" s="102" t="s">
        <v>14</v>
      </c>
      <c r="G73" s="113" t="s">
        <v>1</v>
      </c>
      <c r="H73" s="102" t="s">
        <v>2</v>
      </c>
    </row>
    <row r="74" spans="1:8">
      <c r="A74" s="60" t="s">
        <v>24</v>
      </c>
      <c r="B74" s="65" t="s">
        <v>212</v>
      </c>
      <c r="C74" s="175">
        <v>5</v>
      </c>
      <c r="D74" s="66">
        <v>0.6</v>
      </c>
      <c r="E74" s="66">
        <f t="shared" ref="E74:E83" si="10">D74</f>
        <v>0.6</v>
      </c>
      <c r="F74" s="66"/>
      <c r="G74" s="11">
        <f t="shared" ref="G74:G83" si="11">C74+(20-D74-E74-2*F74)/2</f>
        <v>14.399999999999999</v>
      </c>
      <c r="H74" s="6">
        <f t="shared" ref="H74:H83" si="12">IFERROR(RANK(G74,$G$74:$G$83),"")</f>
        <v>1</v>
      </c>
    </row>
    <row r="75" spans="1:8">
      <c r="A75" s="60" t="s">
        <v>21</v>
      </c>
      <c r="B75" s="65" t="s">
        <v>214</v>
      </c>
      <c r="C75" s="175">
        <v>5.3</v>
      </c>
      <c r="D75" s="66">
        <v>1</v>
      </c>
      <c r="E75" s="66">
        <f t="shared" si="10"/>
        <v>1</v>
      </c>
      <c r="F75" s="66"/>
      <c r="G75" s="11">
        <f t="shared" si="11"/>
        <v>14.3</v>
      </c>
      <c r="H75" s="6">
        <f t="shared" si="12"/>
        <v>2</v>
      </c>
    </row>
    <row r="76" spans="1:8">
      <c r="A76" s="60" t="s">
        <v>51</v>
      </c>
      <c r="B76" s="65" t="s">
        <v>195</v>
      </c>
      <c r="C76" s="175">
        <v>5.3</v>
      </c>
      <c r="D76" s="66">
        <v>1.2</v>
      </c>
      <c r="E76" s="66">
        <f t="shared" si="10"/>
        <v>1.2</v>
      </c>
      <c r="F76" s="66"/>
      <c r="G76" s="11">
        <f t="shared" si="11"/>
        <v>14.100000000000001</v>
      </c>
      <c r="H76" s="6">
        <f t="shared" si="12"/>
        <v>3</v>
      </c>
    </row>
    <row r="77" spans="1:8">
      <c r="A77" s="60" t="s">
        <v>10</v>
      </c>
      <c r="B77" s="65" t="s">
        <v>212</v>
      </c>
      <c r="C77" s="175">
        <v>5</v>
      </c>
      <c r="D77" s="66">
        <v>1</v>
      </c>
      <c r="E77" s="66">
        <f t="shared" si="10"/>
        <v>1</v>
      </c>
      <c r="F77" s="66"/>
      <c r="G77" s="11">
        <f t="shared" si="11"/>
        <v>14</v>
      </c>
      <c r="H77" s="6">
        <f t="shared" si="12"/>
        <v>4</v>
      </c>
    </row>
    <row r="78" spans="1:8">
      <c r="A78" s="60" t="s">
        <v>38</v>
      </c>
      <c r="B78" s="65" t="s">
        <v>174</v>
      </c>
      <c r="C78" s="175">
        <v>5.3</v>
      </c>
      <c r="D78" s="66">
        <v>1.4</v>
      </c>
      <c r="E78" s="66">
        <f t="shared" si="10"/>
        <v>1.4</v>
      </c>
      <c r="F78" s="66"/>
      <c r="G78" s="11">
        <f t="shared" si="11"/>
        <v>13.900000000000002</v>
      </c>
      <c r="H78" s="6">
        <f t="shared" si="12"/>
        <v>5</v>
      </c>
    </row>
    <row r="79" spans="1:8">
      <c r="A79" s="60" t="s">
        <v>103</v>
      </c>
      <c r="B79" s="65" t="s">
        <v>212</v>
      </c>
      <c r="C79" s="175">
        <v>5</v>
      </c>
      <c r="D79" s="66">
        <v>1.2</v>
      </c>
      <c r="E79" s="66">
        <f t="shared" si="10"/>
        <v>1.2</v>
      </c>
      <c r="F79" s="66"/>
      <c r="G79" s="11">
        <f t="shared" si="11"/>
        <v>13.8</v>
      </c>
      <c r="H79" s="6">
        <f t="shared" si="12"/>
        <v>6</v>
      </c>
    </row>
    <row r="80" spans="1:8" ht="15" thickBot="1">
      <c r="A80" s="61" t="s">
        <v>47</v>
      </c>
      <c r="B80" s="65" t="s">
        <v>172</v>
      </c>
      <c r="C80" s="175">
        <v>5.3</v>
      </c>
      <c r="D80" s="66">
        <v>1.5</v>
      </c>
      <c r="E80" s="66">
        <f t="shared" si="10"/>
        <v>1.5</v>
      </c>
      <c r="F80" s="66"/>
      <c r="G80" s="11">
        <f t="shared" si="11"/>
        <v>13.8</v>
      </c>
      <c r="H80" s="6">
        <f t="shared" si="12"/>
        <v>6</v>
      </c>
    </row>
    <row r="81" spans="1:8">
      <c r="A81" s="72" t="s">
        <v>131</v>
      </c>
      <c r="B81" s="65" t="s">
        <v>168</v>
      </c>
      <c r="C81" s="175">
        <v>5.3</v>
      </c>
      <c r="D81" s="66">
        <v>1.5</v>
      </c>
      <c r="E81" s="66">
        <f t="shared" si="10"/>
        <v>1.5</v>
      </c>
      <c r="F81" s="66"/>
      <c r="G81" s="11">
        <f t="shared" si="11"/>
        <v>13.8</v>
      </c>
      <c r="H81" s="6">
        <f t="shared" si="12"/>
        <v>6</v>
      </c>
    </row>
    <row r="82" spans="1:8">
      <c r="A82" s="62" t="s">
        <v>30</v>
      </c>
      <c r="B82" s="65" t="s">
        <v>214</v>
      </c>
      <c r="C82" s="175">
        <v>5.3</v>
      </c>
      <c r="D82" s="66">
        <v>1.7</v>
      </c>
      <c r="E82" s="66">
        <f t="shared" si="10"/>
        <v>1.7</v>
      </c>
      <c r="F82" s="66"/>
      <c r="G82" s="11">
        <f t="shared" si="11"/>
        <v>13.600000000000001</v>
      </c>
      <c r="H82" s="6">
        <f t="shared" si="12"/>
        <v>9</v>
      </c>
    </row>
    <row r="83" spans="1:8" ht="15" thickBot="1">
      <c r="A83" s="61" t="s">
        <v>36</v>
      </c>
      <c r="B83" s="65" t="s">
        <v>212</v>
      </c>
      <c r="C83" s="175">
        <v>5</v>
      </c>
      <c r="D83" s="66">
        <v>2.1</v>
      </c>
      <c r="E83" s="66">
        <f t="shared" si="10"/>
        <v>2.1</v>
      </c>
      <c r="F83" s="66"/>
      <c r="G83" s="11">
        <f t="shared" si="11"/>
        <v>12.899999999999999</v>
      </c>
      <c r="H83" s="6">
        <f t="shared" si="12"/>
        <v>10</v>
      </c>
    </row>
    <row r="84" spans="1:8" s="9" customFormat="1">
      <c r="A84" s="81"/>
      <c r="B84" s="176"/>
    </row>
    <row r="85" spans="1:8">
      <c r="C85" s="9"/>
      <c r="D85" s="9" t="s">
        <v>15</v>
      </c>
      <c r="E85" s="9" t="s">
        <v>15</v>
      </c>
      <c r="F85" s="9"/>
      <c r="G85" s="10"/>
      <c r="H85" s="9"/>
    </row>
    <row r="86" spans="1:8">
      <c r="A86" s="114" t="s">
        <v>225</v>
      </c>
      <c r="B86" s="124"/>
      <c r="C86" s="102" t="s">
        <v>0</v>
      </c>
      <c r="D86" s="102" t="s">
        <v>16</v>
      </c>
      <c r="E86" s="102" t="s">
        <v>17</v>
      </c>
      <c r="F86" s="102" t="s">
        <v>14</v>
      </c>
      <c r="G86" s="113" t="s">
        <v>1</v>
      </c>
      <c r="H86" s="102" t="s">
        <v>2</v>
      </c>
    </row>
    <row r="87" spans="1:8">
      <c r="A87" s="60" t="s">
        <v>5</v>
      </c>
      <c r="B87" s="69" t="s">
        <v>226</v>
      </c>
      <c r="C87" s="66">
        <v>3.5</v>
      </c>
      <c r="D87" s="66">
        <v>0.4</v>
      </c>
      <c r="E87" s="66">
        <f t="shared" ref="E87:E92" si="13">D87</f>
        <v>0.4</v>
      </c>
      <c r="F87" s="66"/>
      <c r="G87" s="11">
        <f t="shared" ref="G87:G92" si="14">C87+(20-D87-E87-2*F87)/2</f>
        <v>13.100000000000001</v>
      </c>
      <c r="H87" s="6">
        <f t="shared" ref="H87:H92" si="15">IFERROR(RANK(G87,$G$87:$G$92),"")</f>
        <v>1</v>
      </c>
    </row>
    <row r="88" spans="1:8">
      <c r="A88" s="60" t="s">
        <v>9</v>
      </c>
      <c r="B88" s="93" t="s">
        <v>162</v>
      </c>
      <c r="C88" s="66">
        <v>3.3</v>
      </c>
      <c r="D88" s="66">
        <v>1.1000000000000001</v>
      </c>
      <c r="E88" s="66">
        <f t="shared" si="13"/>
        <v>1.1000000000000001</v>
      </c>
      <c r="F88" s="66"/>
      <c r="G88" s="11">
        <f t="shared" si="14"/>
        <v>12.2</v>
      </c>
      <c r="H88" s="6">
        <f t="shared" si="15"/>
        <v>2</v>
      </c>
    </row>
    <row r="89" spans="1:8">
      <c r="A89" s="60" t="s">
        <v>101</v>
      </c>
      <c r="B89" s="69" t="s">
        <v>162</v>
      </c>
      <c r="C89" s="66">
        <v>3.4</v>
      </c>
      <c r="D89" s="66">
        <v>1.3</v>
      </c>
      <c r="E89" s="66">
        <f t="shared" si="13"/>
        <v>1.3</v>
      </c>
      <c r="F89" s="66"/>
      <c r="G89" s="11">
        <f t="shared" si="14"/>
        <v>12.1</v>
      </c>
      <c r="H89" s="6">
        <f t="shared" si="15"/>
        <v>3</v>
      </c>
    </row>
    <row r="90" spans="1:8">
      <c r="A90" s="60" t="s">
        <v>11</v>
      </c>
      <c r="B90" s="69" t="s">
        <v>162</v>
      </c>
      <c r="C90" s="66">
        <v>3.4</v>
      </c>
      <c r="D90" s="66">
        <v>1.3</v>
      </c>
      <c r="E90" s="66">
        <f t="shared" si="13"/>
        <v>1.3</v>
      </c>
      <c r="F90" s="66"/>
      <c r="G90" s="11">
        <f t="shared" si="14"/>
        <v>12.1</v>
      </c>
      <c r="H90" s="6">
        <f t="shared" si="15"/>
        <v>3</v>
      </c>
    </row>
    <row r="91" spans="1:8" ht="15" thickBot="1">
      <c r="A91" s="61" t="s">
        <v>23</v>
      </c>
      <c r="B91" s="65" t="s">
        <v>162</v>
      </c>
      <c r="C91" s="66">
        <v>3.3</v>
      </c>
      <c r="D91" s="66">
        <v>1.6</v>
      </c>
      <c r="E91" s="66">
        <f t="shared" si="13"/>
        <v>1.6</v>
      </c>
      <c r="F91" s="66"/>
      <c r="G91" s="11">
        <f t="shared" si="14"/>
        <v>11.7</v>
      </c>
      <c r="H91" s="6">
        <f t="shared" si="15"/>
        <v>5</v>
      </c>
    </row>
    <row r="92" spans="1:8">
      <c r="A92" s="62" t="s">
        <v>20</v>
      </c>
      <c r="B92" s="69" t="s">
        <v>162</v>
      </c>
      <c r="C92" s="66">
        <v>3.3</v>
      </c>
      <c r="D92" s="66">
        <v>2.1</v>
      </c>
      <c r="E92" s="66">
        <f t="shared" si="13"/>
        <v>2.1</v>
      </c>
      <c r="F92" s="66"/>
      <c r="G92" s="11">
        <f t="shared" si="14"/>
        <v>11.2</v>
      </c>
      <c r="H92" s="6">
        <f t="shared" si="15"/>
        <v>6</v>
      </c>
    </row>
    <row r="93" spans="1:8" s="9" customFormat="1">
      <c r="A93" s="81"/>
      <c r="B93" s="176"/>
    </row>
    <row r="94" spans="1:8">
      <c r="C94" s="9"/>
    </row>
  </sheetData>
  <sortState ref="A52:H70">
    <sortCondition ref="H52:H70"/>
  </sortState>
  <phoneticPr fontId="4" type="noConversion"/>
  <pageMargins left="0.7" right="0.7" top="0.75" bottom="0.75" header="0.3" footer="0.3"/>
  <pageSetup paperSize="9" orientation="portrait"/>
  <rowBreaks count="1" manualBreakCount="1">
    <brk id="4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XFD21"/>
    </sheetView>
  </sheetViews>
  <sheetFormatPr baseColWidth="10" defaultColWidth="8.83203125" defaultRowHeight="14" x14ac:dyDescent="0"/>
  <cols>
    <col min="1" max="1" width="22.1640625" style="12" bestFit="1" customWidth="1"/>
    <col min="2" max="2" width="3.5" style="12" bestFit="1" customWidth="1"/>
    <col min="3" max="3" width="8.5" style="12" bestFit="1" customWidth="1"/>
    <col min="4" max="5" width="8.5" style="12" customWidth="1"/>
    <col min="6" max="6" width="7.33203125" style="12" bestFit="1" customWidth="1"/>
    <col min="7" max="7" width="7.5" style="12" bestFit="1" customWidth="1"/>
    <col min="8" max="8" width="6" style="12" bestFit="1" customWidth="1"/>
    <col min="9" max="16384" width="8.83203125" style="12"/>
  </cols>
  <sheetData>
    <row r="1" spans="1:10">
      <c r="A1" s="18" t="s">
        <v>31</v>
      </c>
      <c r="B1" s="17"/>
      <c r="C1" s="32" t="s">
        <v>187</v>
      </c>
      <c r="D1" s="29"/>
      <c r="E1" s="29"/>
      <c r="F1" s="30"/>
      <c r="G1" s="28"/>
      <c r="H1" s="28"/>
      <c r="I1" s="28"/>
      <c r="J1" s="33"/>
    </row>
    <row r="2" spans="1:10">
      <c r="A2" s="18"/>
      <c r="B2" s="17"/>
      <c r="C2" s="2"/>
      <c r="D2" s="2" t="s">
        <v>15</v>
      </c>
      <c r="E2" s="2" t="s">
        <v>15</v>
      </c>
      <c r="F2" s="2"/>
      <c r="G2" s="3"/>
      <c r="H2" s="2"/>
    </row>
    <row r="3" spans="1:10">
      <c r="A3" s="123" t="s">
        <v>228</v>
      </c>
      <c r="B3" s="163"/>
      <c r="C3" s="121" t="s">
        <v>0</v>
      </c>
      <c r="D3" s="121" t="s">
        <v>16</v>
      </c>
      <c r="E3" s="121" t="s">
        <v>17</v>
      </c>
      <c r="F3" s="121" t="s">
        <v>14</v>
      </c>
      <c r="G3" s="122" t="s">
        <v>1</v>
      </c>
      <c r="H3" s="121" t="s">
        <v>2</v>
      </c>
    </row>
    <row r="4" spans="1:10">
      <c r="A4" s="60" t="s">
        <v>139</v>
      </c>
      <c r="B4" s="19">
        <v>19</v>
      </c>
      <c r="C4" s="5">
        <v>10</v>
      </c>
      <c r="D4" s="5">
        <v>0.6</v>
      </c>
      <c r="E4" s="5">
        <f t="shared" ref="E4:E12" si="0">D4</f>
        <v>0.6</v>
      </c>
      <c r="F4" s="5"/>
      <c r="G4" s="21">
        <f t="shared" ref="G4:G12" si="1">C4+(20-D4-E4-2*F4)/2</f>
        <v>19.399999999999999</v>
      </c>
      <c r="H4" s="4">
        <v>1</v>
      </c>
    </row>
    <row r="5" spans="1:10">
      <c r="A5" s="60" t="s">
        <v>132</v>
      </c>
      <c r="B5" s="19">
        <v>20</v>
      </c>
      <c r="C5" s="5">
        <v>10</v>
      </c>
      <c r="D5" s="5">
        <v>1.2</v>
      </c>
      <c r="E5" s="5">
        <f t="shared" si="0"/>
        <v>1.2</v>
      </c>
      <c r="F5" s="5"/>
      <c r="G5" s="21">
        <f t="shared" si="1"/>
        <v>18.8</v>
      </c>
      <c r="H5" s="4">
        <v>2</v>
      </c>
    </row>
    <row r="6" spans="1:10">
      <c r="A6" s="60" t="s">
        <v>33</v>
      </c>
      <c r="B6" s="19">
        <v>20</v>
      </c>
      <c r="C6" s="5">
        <v>10</v>
      </c>
      <c r="D6" s="5">
        <v>1.2</v>
      </c>
      <c r="E6" s="5">
        <f t="shared" si="0"/>
        <v>1.2</v>
      </c>
      <c r="F6" s="5"/>
      <c r="G6" s="21">
        <f t="shared" si="1"/>
        <v>18.8</v>
      </c>
      <c r="H6" s="4">
        <v>2</v>
      </c>
    </row>
    <row r="7" spans="1:10">
      <c r="A7" s="60" t="s">
        <v>138</v>
      </c>
      <c r="B7" s="19">
        <v>20</v>
      </c>
      <c r="C7" s="5">
        <v>10</v>
      </c>
      <c r="D7" s="5">
        <v>1.3</v>
      </c>
      <c r="E7" s="5">
        <f t="shared" si="0"/>
        <v>1.3</v>
      </c>
      <c r="F7" s="5"/>
      <c r="G7" s="21">
        <f t="shared" si="1"/>
        <v>18.7</v>
      </c>
      <c r="H7" s="4">
        <v>4</v>
      </c>
    </row>
    <row r="8" spans="1:10">
      <c r="A8" s="60" t="s">
        <v>137</v>
      </c>
      <c r="B8" s="19">
        <v>19</v>
      </c>
      <c r="C8" s="5">
        <v>10</v>
      </c>
      <c r="D8" s="5">
        <v>1.5</v>
      </c>
      <c r="E8" s="5">
        <f t="shared" si="0"/>
        <v>1.5</v>
      </c>
      <c r="F8" s="5"/>
      <c r="G8" s="21">
        <f t="shared" si="1"/>
        <v>18.5</v>
      </c>
      <c r="H8" s="4">
        <v>5</v>
      </c>
    </row>
    <row r="9" spans="1:10">
      <c r="A9" s="60" t="s">
        <v>135</v>
      </c>
      <c r="B9" s="19">
        <v>19</v>
      </c>
      <c r="C9" s="5">
        <v>10</v>
      </c>
      <c r="D9" s="5">
        <v>1.8</v>
      </c>
      <c r="E9" s="5">
        <f t="shared" si="0"/>
        <v>1.8</v>
      </c>
      <c r="F9" s="5"/>
      <c r="G9" s="21">
        <f t="shared" si="1"/>
        <v>18.2</v>
      </c>
      <c r="H9" s="4">
        <v>6</v>
      </c>
    </row>
    <row r="10" spans="1:10">
      <c r="A10" s="60" t="s">
        <v>133</v>
      </c>
      <c r="B10" s="19">
        <v>19</v>
      </c>
      <c r="C10" s="5">
        <v>10</v>
      </c>
      <c r="D10" s="5">
        <v>2.5</v>
      </c>
      <c r="E10" s="5">
        <f t="shared" si="0"/>
        <v>2.5</v>
      </c>
      <c r="F10" s="5"/>
      <c r="G10" s="21">
        <f t="shared" si="1"/>
        <v>17.5</v>
      </c>
      <c r="H10" s="4">
        <v>7</v>
      </c>
    </row>
    <row r="11" spans="1:10">
      <c r="A11" s="60" t="s">
        <v>55</v>
      </c>
      <c r="B11" s="19">
        <v>19</v>
      </c>
      <c r="C11" s="5">
        <v>10</v>
      </c>
      <c r="D11" s="5">
        <v>2.8</v>
      </c>
      <c r="E11" s="5">
        <f t="shared" si="0"/>
        <v>2.8</v>
      </c>
      <c r="F11" s="5"/>
      <c r="G11" s="21">
        <f t="shared" si="1"/>
        <v>17.2</v>
      </c>
      <c r="H11" s="4">
        <v>8</v>
      </c>
    </row>
    <row r="12" spans="1:10">
      <c r="A12" s="60" t="s">
        <v>140</v>
      </c>
      <c r="B12" s="19">
        <v>18</v>
      </c>
      <c r="C12" s="5">
        <v>10</v>
      </c>
      <c r="D12" s="5">
        <v>3.3</v>
      </c>
      <c r="E12" s="5">
        <f t="shared" si="0"/>
        <v>3.3</v>
      </c>
      <c r="F12" s="5"/>
      <c r="G12" s="21">
        <f t="shared" si="1"/>
        <v>16.7</v>
      </c>
      <c r="H12" s="4">
        <v>9</v>
      </c>
    </row>
    <row r="14" spans="1:10">
      <c r="C14" s="2"/>
      <c r="D14" s="2" t="s">
        <v>15</v>
      </c>
      <c r="E14" s="2" t="s">
        <v>15</v>
      </c>
      <c r="F14" s="2"/>
      <c r="G14" s="3"/>
      <c r="H14" s="2"/>
    </row>
    <row r="15" spans="1:10">
      <c r="A15" s="123" t="s">
        <v>227</v>
      </c>
      <c r="B15" s="163"/>
      <c r="C15" s="121" t="s">
        <v>0</v>
      </c>
      <c r="D15" s="121" t="s">
        <v>16</v>
      </c>
      <c r="E15" s="121" t="s">
        <v>17</v>
      </c>
      <c r="F15" s="121" t="s">
        <v>14</v>
      </c>
      <c r="G15" s="122" t="s">
        <v>1</v>
      </c>
      <c r="H15" s="121" t="s">
        <v>2</v>
      </c>
    </row>
    <row r="16" spans="1:10">
      <c r="A16" s="60" t="s">
        <v>134</v>
      </c>
      <c r="B16" s="19">
        <v>16</v>
      </c>
      <c r="C16" s="5">
        <v>10</v>
      </c>
      <c r="D16" s="5">
        <v>2</v>
      </c>
      <c r="E16" s="5">
        <f>D16</f>
        <v>2</v>
      </c>
      <c r="F16" s="5"/>
      <c r="G16" s="21">
        <f t="shared" ref="G16:G17" si="2">C16+(20-D16-E16-2*F16)/2</f>
        <v>18</v>
      </c>
      <c r="H16" s="4">
        <f>IFERROR(RANK(G16,$G$16:$G$17),"")</f>
        <v>1</v>
      </c>
    </row>
    <row r="17" spans="1:8">
      <c r="A17" s="60" t="s">
        <v>136</v>
      </c>
      <c r="B17" s="19">
        <v>17</v>
      </c>
      <c r="C17" s="5">
        <v>10</v>
      </c>
      <c r="D17" s="5">
        <v>2.1</v>
      </c>
      <c r="E17" s="5">
        <f t="shared" ref="E17:E18" si="3">D17</f>
        <v>2.1</v>
      </c>
      <c r="F17" s="5"/>
      <c r="G17" s="21">
        <f t="shared" si="2"/>
        <v>17.899999999999999</v>
      </c>
      <c r="H17" s="4">
        <f>IFERROR(RANK(G17,$G$16:$G$17),"")</f>
        <v>2</v>
      </c>
    </row>
    <row r="18" spans="1:8">
      <c r="A18" s="60" t="s">
        <v>22</v>
      </c>
      <c r="B18" s="19">
        <v>10</v>
      </c>
      <c r="C18" s="5">
        <v>10</v>
      </c>
      <c r="D18" s="5">
        <v>2.5</v>
      </c>
      <c r="E18" s="5">
        <f t="shared" si="3"/>
        <v>2.5</v>
      </c>
      <c r="F18" s="5"/>
      <c r="G18" s="21">
        <f t="shared" ref="G18" si="4">C18+(20-D18-E18-2*F18)/2</f>
        <v>17.5</v>
      </c>
      <c r="H18" s="4">
        <f>IFERROR(RANK(G18,$G$16:$G$18),"")</f>
        <v>3</v>
      </c>
    </row>
  </sheetData>
  <sortState ref="A4:H12">
    <sortCondition descending="1" ref="G4:G12"/>
  </sortState>
  <phoneticPr fontId="4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workbookViewId="0">
      <selection sqref="A1:XFD91"/>
    </sheetView>
  </sheetViews>
  <sheetFormatPr baseColWidth="10" defaultColWidth="8.83203125" defaultRowHeight="14" x14ac:dyDescent="0"/>
  <cols>
    <col min="1" max="1" width="24.33203125" style="7" customWidth="1"/>
    <col min="2" max="2" width="3.5" style="45" bestFit="1" customWidth="1"/>
    <col min="3" max="3" width="7" style="7" bestFit="1" customWidth="1"/>
    <col min="4" max="4" width="9" style="7" bestFit="1" customWidth="1"/>
    <col min="5" max="5" width="9" style="7" customWidth="1"/>
    <col min="6" max="6" width="7.33203125" style="7" bestFit="1" customWidth="1"/>
    <col min="7" max="7" width="5.5" style="7" bestFit="1" customWidth="1"/>
    <col min="8" max="8" width="7" style="7" bestFit="1" customWidth="1"/>
    <col min="9" max="9" width="9" style="7" bestFit="1" customWidth="1"/>
    <col min="10" max="10" width="9" style="7" customWidth="1"/>
    <col min="11" max="11" width="7.33203125" style="7" bestFit="1" customWidth="1"/>
    <col min="12" max="12" width="5.5" style="7" bestFit="1" customWidth="1"/>
    <col min="13" max="13" width="8.5" style="7" bestFit="1" customWidth="1"/>
    <col min="14" max="14" width="5.83203125" style="7" bestFit="1" customWidth="1"/>
    <col min="15" max="15" width="2.6640625" style="7" bestFit="1" customWidth="1"/>
    <col min="16" max="16384" width="8.83203125" style="7"/>
  </cols>
  <sheetData>
    <row r="1" spans="1:17" ht="15" thickBot="1">
      <c r="A1" s="57" t="s">
        <v>232</v>
      </c>
      <c r="B1" s="52"/>
      <c r="C1" s="23"/>
      <c r="D1" s="37" t="s">
        <v>187</v>
      </c>
      <c r="E1" s="38"/>
      <c r="F1" s="38"/>
      <c r="G1" s="39"/>
      <c r="H1" s="40"/>
      <c r="I1" s="40"/>
      <c r="J1" s="40"/>
      <c r="K1" s="10"/>
      <c r="L1" s="10"/>
      <c r="M1" s="10"/>
      <c r="N1" s="10"/>
      <c r="O1" s="9"/>
    </row>
    <row r="2" spans="1:17">
      <c r="A2" s="114" t="s">
        <v>229</v>
      </c>
      <c r="B2" s="115"/>
      <c r="C2" s="105"/>
      <c r="D2" s="106" t="s">
        <v>25</v>
      </c>
      <c r="E2" s="106"/>
      <c r="F2" s="106"/>
      <c r="G2" s="107"/>
      <c r="H2" s="105"/>
      <c r="I2" s="106" t="s">
        <v>26</v>
      </c>
      <c r="J2" s="106"/>
      <c r="K2" s="106"/>
      <c r="L2" s="107"/>
      <c r="M2" s="102"/>
      <c r="N2" s="102"/>
      <c r="O2" s="9"/>
    </row>
    <row r="3" spans="1:17" ht="15" thickBot="1">
      <c r="A3" s="114" t="s">
        <v>230</v>
      </c>
      <c r="B3" s="115"/>
      <c r="C3" s="109" t="s">
        <v>0</v>
      </c>
      <c r="D3" s="110" t="s">
        <v>13</v>
      </c>
      <c r="E3" s="110" t="s">
        <v>13</v>
      </c>
      <c r="F3" s="110" t="s">
        <v>14</v>
      </c>
      <c r="G3" s="111" t="s">
        <v>1</v>
      </c>
      <c r="H3" s="109" t="s">
        <v>0</v>
      </c>
      <c r="I3" s="110" t="s">
        <v>13</v>
      </c>
      <c r="J3" s="110" t="s">
        <v>13</v>
      </c>
      <c r="K3" s="110" t="s">
        <v>14</v>
      </c>
      <c r="L3" s="111" t="s">
        <v>1</v>
      </c>
      <c r="M3" s="102" t="s">
        <v>27</v>
      </c>
      <c r="N3" s="102" t="s">
        <v>2</v>
      </c>
      <c r="O3" s="9"/>
      <c r="Q3" s="13"/>
    </row>
    <row r="4" spans="1:17">
      <c r="A4" s="60" t="s">
        <v>86</v>
      </c>
      <c r="B4" s="93" t="s">
        <v>143</v>
      </c>
      <c r="C4" s="48">
        <v>5</v>
      </c>
      <c r="D4" s="49">
        <v>1.2</v>
      </c>
      <c r="E4" s="49">
        <v>1.2</v>
      </c>
      <c r="F4" s="49">
        <v>0</v>
      </c>
      <c r="G4" s="11">
        <f t="shared" ref="G4:G14" si="0">C4+(20-D4-E4-2*F4)/2</f>
        <v>13.8</v>
      </c>
      <c r="H4" s="48">
        <v>5</v>
      </c>
      <c r="I4" s="50">
        <v>0.8</v>
      </c>
      <c r="J4" s="50">
        <v>0.8</v>
      </c>
      <c r="K4" s="50">
        <v>0</v>
      </c>
      <c r="L4" s="11">
        <f t="shared" ref="L4:L14" si="1">H4+(20-I4-J4-2*K4)/2</f>
        <v>14.2</v>
      </c>
      <c r="M4" s="51">
        <f t="shared" ref="M4:M14" si="2">(G4+L4)/2</f>
        <v>14</v>
      </c>
      <c r="N4" s="49">
        <f t="shared" ref="N4:N14" si="3">IFERROR(RANK(M4,$M$4:$M$14),"")</f>
        <v>1</v>
      </c>
      <c r="O4" s="9"/>
    </row>
    <row r="5" spans="1:17">
      <c r="A5" s="60" t="s">
        <v>118</v>
      </c>
      <c r="B5" s="93" t="s">
        <v>143</v>
      </c>
      <c r="C5" s="48">
        <v>5</v>
      </c>
      <c r="D5" s="48">
        <v>1</v>
      </c>
      <c r="E5" s="48">
        <v>1</v>
      </c>
      <c r="F5" s="49">
        <v>0</v>
      </c>
      <c r="G5" s="11">
        <f t="shared" si="0"/>
        <v>14</v>
      </c>
      <c r="H5" s="48">
        <v>5</v>
      </c>
      <c r="I5" s="50">
        <v>1.1000000000000001</v>
      </c>
      <c r="J5" s="50">
        <v>1.1000000000000001</v>
      </c>
      <c r="K5" s="50">
        <v>0</v>
      </c>
      <c r="L5" s="11">
        <f t="shared" si="1"/>
        <v>13.899999999999999</v>
      </c>
      <c r="M5" s="51">
        <f t="shared" si="2"/>
        <v>13.95</v>
      </c>
      <c r="N5" s="49">
        <f t="shared" si="3"/>
        <v>2</v>
      </c>
      <c r="O5" s="9"/>
    </row>
    <row r="6" spans="1:17">
      <c r="A6" s="60" t="s">
        <v>71</v>
      </c>
      <c r="B6" s="93" t="s">
        <v>143</v>
      </c>
      <c r="C6" s="48">
        <v>5</v>
      </c>
      <c r="D6" s="49">
        <v>0.8</v>
      </c>
      <c r="E6" s="49">
        <v>0.8</v>
      </c>
      <c r="F6" s="49">
        <v>0</v>
      </c>
      <c r="G6" s="11">
        <f t="shared" si="0"/>
        <v>14.2</v>
      </c>
      <c r="H6" s="48">
        <v>5</v>
      </c>
      <c r="I6" s="50">
        <v>1.4</v>
      </c>
      <c r="J6" s="50">
        <v>1.4</v>
      </c>
      <c r="K6" s="50">
        <v>0</v>
      </c>
      <c r="L6" s="11">
        <f t="shared" si="1"/>
        <v>13.600000000000001</v>
      </c>
      <c r="M6" s="51">
        <f t="shared" si="2"/>
        <v>13.9</v>
      </c>
      <c r="N6" s="49">
        <f t="shared" si="3"/>
        <v>3</v>
      </c>
      <c r="O6" s="9"/>
    </row>
    <row r="7" spans="1:17">
      <c r="A7" s="60" t="s">
        <v>60</v>
      </c>
      <c r="B7" s="93" t="s">
        <v>143</v>
      </c>
      <c r="C7" s="48">
        <v>5</v>
      </c>
      <c r="D7" s="49">
        <v>1.5</v>
      </c>
      <c r="E7" s="49">
        <v>1.5</v>
      </c>
      <c r="F7" s="49">
        <v>0</v>
      </c>
      <c r="G7" s="11">
        <f t="shared" si="0"/>
        <v>13.5</v>
      </c>
      <c r="H7" s="48">
        <v>5</v>
      </c>
      <c r="I7" s="50">
        <v>1.1000000000000001</v>
      </c>
      <c r="J7" s="50">
        <v>1.1000000000000001</v>
      </c>
      <c r="K7" s="50">
        <v>0</v>
      </c>
      <c r="L7" s="11">
        <f t="shared" si="1"/>
        <v>13.899999999999999</v>
      </c>
      <c r="M7" s="51">
        <f t="shared" si="2"/>
        <v>13.7</v>
      </c>
      <c r="N7" s="49">
        <f t="shared" si="3"/>
        <v>4</v>
      </c>
      <c r="O7" s="9"/>
    </row>
    <row r="8" spans="1:17">
      <c r="A8" s="60" t="s">
        <v>57</v>
      </c>
      <c r="B8" s="93" t="s">
        <v>143</v>
      </c>
      <c r="C8" s="48">
        <v>5</v>
      </c>
      <c r="D8" s="49">
        <v>1.2</v>
      </c>
      <c r="E8" s="49">
        <v>1.2</v>
      </c>
      <c r="F8" s="49">
        <v>0</v>
      </c>
      <c r="G8" s="11">
        <f t="shared" si="0"/>
        <v>13.8</v>
      </c>
      <c r="H8" s="48">
        <v>5</v>
      </c>
      <c r="I8" s="50">
        <v>1.7</v>
      </c>
      <c r="J8" s="50">
        <v>1.7</v>
      </c>
      <c r="K8" s="50">
        <v>0</v>
      </c>
      <c r="L8" s="11">
        <f t="shared" si="1"/>
        <v>13.3</v>
      </c>
      <c r="M8" s="51">
        <f t="shared" si="2"/>
        <v>13.55</v>
      </c>
      <c r="N8" s="49">
        <f t="shared" si="3"/>
        <v>5</v>
      </c>
      <c r="O8" s="9"/>
    </row>
    <row r="9" spans="1:17">
      <c r="A9" s="60" t="s">
        <v>85</v>
      </c>
      <c r="B9" s="93" t="s">
        <v>143</v>
      </c>
      <c r="C9" s="48">
        <v>5</v>
      </c>
      <c r="D9" s="49">
        <v>1.3</v>
      </c>
      <c r="E9" s="49">
        <v>1.3</v>
      </c>
      <c r="F9" s="49">
        <v>0</v>
      </c>
      <c r="G9" s="11">
        <f t="shared" si="0"/>
        <v>13.7</v>
      </c>
      <c r="H9" s="48">
        <v>5</v>
      </c>
      <c r="I9" s="50">
        <v>1.7</v>
      </c>
      <c r="J9" s="50">
        <v>1.7</v>
      </c>
      <c r="K9" s="50">
        <v>0</v>
      </c>
      <c r="L9" s="11">
        <f t="shared" si="1"/>
        <v>13.3</v>
      </c>
      <c r="M9" s="51">
        <f t="shared" si="2"/>
        <v>13.5</v>
      </c>
      <c r="N9" s="49">
        <f t="shared" si="3"/>
        <v>6</v>
      </c>
      <c r="O9" s="9"/>
    </row>
    <row r="10" spans="1:17">
      <c r="A10" s="60" t="s">
        <v>92</v>
      </c>
      <c r="B10" s="69" t="s">
        <v>143</v>
      </c>
      <c r="C10" s="48">
        <v>4.7</v>
      </c>
      <c r="D10" s="49">
        <v>1.6</v>
      </c>
      <c r="E10" s="49">
        <v>1.6</v>
      </c>
      <c r="F10" s="49">
        <v>0</v>
      </c>
      <c r="G10" s="11">
        <f t="shared" si="0"/>
        <v>13.099999999999998</v>
      </c>
      <c r="H10" s="48">
        <v>4.7</v>
      </c>
      <c r="I10" s="50">
        <v>0.9</v>
      </c>
      <c r="J10" s="50">
        <v>0.9</v>
      </c>
      <c r="K10" s="50">
        <v>0</v>
      </c>
      <c r="L10" s="11">
        <f t="shared" si="1"/>
        <v>13.8</v>
      </c>
      <c r="M10" s="51">
        <f t="shared" si="2"/>
        <v>13.45</v>
      </c>
      <c r="N10" s="49">
        <f t="shared" si="3"/>
        <v>7</v>
      </c>
      <c r="O10" s="9"/>
    </row>
    <row r="11" spans="1:17">
      <c r="A11" s="60" t="s">
        <v>67</v>
      </c>
      <c r="B11" s="93" t="s">
        <v>143</v>
      </c>
      <c r="C11" s="48">
        <v>5</v>
      </c>
      <c r="D11" s="49">
        <v>1.6</v>
      </c>
      <c r="E11" s="49">
        <v>1.6</v>
      </c>
      <c r="F11" s="49">
        <v>0</v>
      </c>
      <c r="G11" s="11">
        <f t="shared" si="0"/>
        <v>13.399999999999999</v>
      </c>
      <c r="H11" s="48">
        <v>5</v>
      </c>
      <c r="I11" s="50">
        <v>1.7</v>
      </c>
      <c r="J11" s="50">
        <v>1.7</v>
      </c>
      <c r="K11" s="50">
        <v>0</v>
      </c>
      <c r="L11" s="11">
        <f t="shared" si="1"/>
        <v>13.3</v>
      </c>
      <c r="M11" s="51">
        <f t="shared" si="2"/>
        <v>13.35</v>
      </c>
      <c r="N11" s="49">
        <f t="shared" si="3"/>
        <v>8</v>
      </c>
      <c r="O11" s="9"/>
    </row>
    <row r="12" spans="1:17">
      <c r="A12" s="60" t="s">
        <v>95</v>
      </c>
      <c r="B12" s="69" t="s">
        <v>143</v>
      </c>
      <c r="C12" s="48">
        <v>4.7</v>
      </c>
      <c r="D12" s="49">
        <v>1.4</v>
      </c>
      <c r="E12" s="49">
        <v>1.4</v>
      </c>
      <c r="F12" s="49">
        <v>0</v>
      </c>
      <c r="G12" s="11">
        <f t="shared" si="0"/>
        <v>13.3</v>
      </c>
      <c r="H12" s="48">
        <v>4.7</v>
      </c>
      <c r="I12" s="50">
        <v>1.6</v>
      </c>
      <c r="J12" s="50">
        <v>1.6</v>
      </c>
      <c r="K12" s="50">
        <v>0</v>
      </c>
      <c r="L12" s="11">
        <f t="shared" si="1"/>
        <v>13.099999999999998</v>
      </c>
      <c r="M12" s="51">
        <f t="shared" si="2"/>
        <v>13.2</v>
      </c>
      <c r="N12" s="49">
        <f t="shared" si="3"/>
        <v>9</v>
      </c>
      <c r="O12" s="9"/>
    </row>
    <row r="13" spans="1:17">
      <c r="A13" s="60" t="s">
        <v>126</v>
      </c>
      <c r="B13" s="69" t="s">
        <v>143</v>
      </c>
      <c r="C13" s="48">
        <v>4.7</v>
      </c>
      <c r="D13" s="49">
        <v>1.6</v>
      </c>
      <c r="E13" s="49">
        <v>1.6</v>
      </c>
      <c r="F13" s="49">
        <v>0</v>
      </c>
      <c r="G13" s="11">
        <f t="shared" si="0"/>
        <v>13.099999999999998</v>
      </c>
      <c r="H13" s="48">
        <v>4.7</v>
      </c>
      <c r="I13" s="50">
        <v>2.1</v>
      </c>
      <c r="J13" s="50">
        <v>2.1</v>
      </c>
      <c r="K13" s="50">
        <v>0</v>
      </c>
      <c r="L13" s="11">
        <f t="shared" si="1"/>
        <v>12.6</v>
      </c>
      <c r="M13" s="51">
        <f t="shared" si="2"/>
        <v>12.849999999999998</v>
      </c>
      <c r="N13" s="49">
        <f t="shared" si="3"/>
        <v>10</v>
      </c>
      <c r="O13" s="9"/>
    </row>
    <row r="14" spans="1:17">
      <c r="A14" s="60" t="s">
        <v>73</v>
      </c>
      <c r="B14" s="93" t="s">
        <v>143</v>
      </c>
      <c r="C14" s="48">
        <v>5</v>
      </c>
      <c r="D14" s="49">
        <v>2.5</v>
      </c>
      <c r="E14" s="49">
        <v>2.5</v>
      </c>
      <c r="F14" s="49">
        <v>0.6</v>
      </c>
      <c r="G14" s="11">
        <f t="shared" si="0"/>
        <v>11.9</v>
      </c>
      <c r="H14" s="48">
        <v>5</v>
      </c>
      <c r="I14" s="50">
        <v>2.2000000000000002</v>
      </c>
      <c r="J14" s="50">
        <v>2.2000000000000002</v>
      </c>
      <c r="K14" s="50">
        <v>0</v>
      </c>
      <c r="L14" s="11">
        <f t="shared" si="1"/>
        <v>12.8</v>
      </c>
      <c r="M14" s="51">
        <f t="shared" si="2"/>
        <v>12.350000000000001</v>
      </c>
      <c r="N14" s="49">
        <f t="shared" si="3"/>
        <v>11</v>
      </c>
      <c r="O14" s="9"/>
    </row>
    <row r="15" spans="1:17">
      <c r="A15" s="9"/>
      <c r="B15" s="8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t="15" thickBot="1">
      <c r="A16" s="94" t="s">
        <v>232</v>
      </c>
      <c r="B16" s="52"/>
      <c r="C16" s="23"/>
      <c r="D16" s="23"/>
      <c r="E16" s="23"/>
      <c r="F16" s="23"/>
      <c r="G16" s="23"/>
      <c r="H16" s="10"/>
      <c r="I16" s="10"/>
      <c r="J16" s="10"/>
      <c r="K16" s="10"/>
      <c r="L16" s="10"/>
      <c r="M16" s="10"/>
      <c r="N16" s="10"/>
      <c r="O16" s="9"/>
    </row>
    <row r="17" spans="1:14">
      <c r="A17" s="112" t="s">
        <v>233</v>
      </c>
      <c r="B17" s="108"/>
      <c r="C17" s="105"/>
      <c r="D17" s="106" t="s">
        <v>25</v>
      </c>
      <c r="E17" s="106"/>
      <c r="F17" s="106"/>
      <c r="G17" s="107"/>
      <c r="H17" s="105"/>
      <c r="I17" s="106" t="s">
        <v>26</v>
      </c>
      <c r="J17" s="106"/>
      <c r="K17" s="106"/>
      <c r="L17" s="107"/>
      <c r="M17" s="102"/>
      <c r="N17" s="102"/>
    </row>
    <row r="18" spans="1:14" ht="15" thickBot="1">
      <c r="A18" s="112" t="s">
        <v>234</v>
      </c>
      <c r="B18" s="108"/>
      <c r="C18" s="109" t="s">
        <v>0</v>
      </c>
      <c r="D18" s="110" t="s">
        <v>13</v>
      </c>
      <c r="E18" s="110" t="s">
        <v>13</v>
      </c>
      <c r="F18" s="110" t="s">
        <v>14</v>
      </c>
      <c r="G18" s="111" t="s">
        <v>1</v>
      </c>
      <c r="H18" s="109" t="s">
        <v>0</v>
      </c>
      <c r="I18" s="110" t="s">
        <v>13</v>
      </c>
      <c r="J18" s="110" t="s">
        <v>13</v>
      </c>
      <c r="K18" s="110" t="s">
        <v>14</v>
      </c>
      <c r="L18" s="111" t="s">
        <v>1</v>
      </c>
      <c r="M18" s="102" t="s">
        <v>27</v>
      </c>
      <c r="N18" s="102" t="s">
        <v>2</v>
      </c>
    </row>
    <row r="19" spans="1:14">
      <c r="A19" s="60" t="s">
        <v>107</v>
      </c>
      <c r="B19" s="76" t="s">
        <v>152</v>
      </c>
      <c r="C19" s="48">
        <v>5</v>
      </c>
      <c r="D19" s="49">
        <v>1</v>
      </c>
      <c r="E19" s="49">
        <f t="shared" ref="E19:E26" si="4">D19</f>
        <v>1</v>
      </c>
      <c r="F19" s="49"/>
      <c r="G19" s="11">
        <f t="shared" ref="G19:G26" si="5">C19+(20-D19-E19-2*F19)/2</f>
        <v>14</v>
      </c>
      <c r="H19" s="48">
        <f t="shared" ref="H19:H26" si="6">C19</f>
        <v>5</v>
      </c>
      <c r="I19" s="50">
        <v>1.4</v>
      </c>
      <c r="J19" s="50">
        <f t="shared" ref="J19:J26" si="7">I19</f>
        <v>1.4</v>
      </c>
      <c r="K19" s="50"/>
      <c r="L19" s="11">
        <f t="shared" ref="L19:L26" si="8">H19+(20-I19-J19-2*K19)/2</f>
        <v>13.600000000000001</v>
      </c>
      <c r="M19" s="51">
        <f t="shared" ref="M19:M26" si="9">(G19+L19)/2</f>
        <v>13.8</v>
      </c>
      <c r="N19" s="49">
        <f t="shared" ref="N19:N26" si="10">IFERROR(RANK(M19,$M$19:$M$26),"")</f>
        <v>1</v>
      </c>
    </row>
    <row r="20" spans="1:14">
      <c r="A20" s="60" t="s">
        <v>34</v>
      </c>
      <c r="B20" s="76" t="s">
        <v>152</v>
      </c>
      <c r="C20" s="48">
        <v>5</v>
      </c>
      <c r="D20" s="49">
        <v>1.1000000000000001</v>
      </c>
      <c r="E20" s="49">
        <f t="shared" si="4"/>
        <v>1.1000000000000001</v>
      </c>
      <c r="F20" s="49"/>
      <c r="G20" s="11">
        <f t="shared" si="5"/>
        <v>13.899999999999999</v>
      </c>
      <c r="H20" s="48">
        <f t="shared" si="6"/>
        <v>5</v>
      </c>
      <c r="I20" s="50">
        <v>1.4</v>
      </c>
      <c r="J20" s="50">
        <f t="shared" si="7"/>
        <v>1.4</v>
      </c>
      <c r="K20" s="50"/>
      <c r="L20" s="11">
        <f t="shared" si="8"/>
        <v>13.600000000000001</v>
      </c>
      <c r="M20" s="51">
        <f t="shared" si="9"/>
        <v>13.75</v>
      </c>
      <c r="N20" s="49">
        <f t="shared" si="10"/>
        <v>2</v>
      </c>
    </row>
    <row r="21" spans="1:14">
      <c r="A21" s="60" t="s">
        <v>66</v>
      </c>
      <c r="B21" s="69" t="s">
        <v>152</v>
      </c>
      <c r="C21" s="48">
        <v>5</v>
      </c>
      <c r="D21" s="49">
        <v>1.5</v>
      </c>
      <c r="E21" s="49">
        <f t="shared" si="4"/>
        <v>1.5</v>
      </c>
      <c r="F21" s="49"/>
      <c r="G21" s="11">
        <f t="shared" si="5"/>
        <v>13.5</v>
      </c>
      <c r="H21" s="48">
        <f t="shared" si="6"/>
        <v>5</v>
      </c>
      <c r="I21" s="50">
        <v>1.2</v>
      </c>
      <c r="J21" s="50">
        <f t="shared" si="7"/>
        <v>1.2</v>
      </c>
      <c r="K21" s="50"/>
      <c r="L21" s="11">
        <f t="shared" si="8"/>
        <v>13.8</v>
      </c>
      <c r="M21" s="51">
        <f t="shared" si="9"/>
        <v>13.65</v>
      </c>
      <c r="N21" s="49">
        <f t="shared" si="10"/>
        <v>3</v>
      </c>
    </row>
    <row r="22" spans="1:14">
      <c r="A22" s="60" t="s">
        <v>69</v>
      </c>
      <c r="B22" s="76" t="s">
        <v>152</v>
      </c>
      <c r="C22" s="48">
        <v>5</v>
      </c>
      <c r="D22" s="49">
        <v>1.8</v>
      </c>
      <c r="E22" s="49">
        <f t="shared" si="4"/>
        <v>1.8</v>
      </c>
      <c r="F22" s="49"/>
      <c r="G22" s="11">
        <f t="shared" si="5"/>
        <v>13.2</v>
      </c>
      <c r="H22" s="48">
        <f t="shared" si="6"/>
        <v>5</v>
      </c>
      <c r="I22" s="50">
        <v>2</v>
      </c>
      <c r="J22" s="50">
        <f t="shared" si="7"/>
        <v>2</v>
      </c>
      <c r="K22" s="50"/>
      <c r="L22" s="11">
        <f t="shared" si="8"/>
        <v>13</v>
      </c>
      <c r="M22" s="51">
        <f t="shared" si="9"/>
        <v>13.1</v>
      </c>
      <c r="N22" s="49">
        <f t="shared" si="10"/>
        <v>4</v>
      </c>
    </row>
    <row r="23" spans="1:14">
      <c r="A23" s="60" t="s">
        <v>77</v>
      </c>
      <c r="B23" s="76" t="s">
        <v>152</v>
      </c>
      <c r="C23" s="48">
        <v>5</v>
      </c>
      <c r="D23" s="49">
        <v>1.8</v>
      </c>
      <c r="E23" s="49">
        <f t="shared" si="4"/>
        <v>1.8</v>
      </c>
      <c r="F23" s="49">
        <v>0.3</v>
      </c>
      <c r="G23" s="11">
        <f t="shared" si="5"/>
        <v>12.899999999999999</v>
      </c>
      <c r="H23" s="48">
        <f t="shared" si="6"/>
        <v>5</v>
      </c>
      <c r="I23" s="50">
        <v>1.9</v>
      </c>
      <c r="J23" s="50">
        <f t="shared" si="7"/>
        <v>1.9</v>
      </c>
      <c r="K23" s="50"/>
      <c r="L23" s="11">
        <f t="shared" si="8"/>
        <v>13.100000000000001</v>
      </c>
      <c r="M23" s="51">
        <f t="shared" si="9"/>
        <v>13</v>
      </c>
      <c r="N23" s="49">
        <f t="shared" si="10"/>
        <v>5</v>
      </c>
    </row>
    <row r="24" spans="1:14">
      <c r="A24" s="60" t="s">
        <v>82</v>
      </c>
      <c r="B24" s="69" t="s">
        <v>152</v>
      </c>
      <c r="C24" s="48">
        <v>5</v>
      </c>
      <c r="D24" s="49">
        <v>1.4</v>
      </c>
      <c r="E24" s="49">
        <f t="shared" si="4"/>
        <v>1.4</v>
      </c>
      <c r="F24" s="49"/>
      <c r="G24" s="11">
        <f t="shared" si="5"/>
        <v>13.600000000000001</v>
      </c>
      <c r="H24" s="48">
        <f t="shared" si="6"/>
        <v>5</v>
      </c>
      <c r="I24" s="50">
        <v>2.6</v>
      </c>
      <c r="J24" s="50">
        <f t="shared" si="7"/>
        <v>2.6</v>
      </c>
      <c r="K24" s="50"/>
      <c r="L24" s="11">
        <f t="shared" si="8"/>
        <v>12.399999999999999</v>
      </c>
      <c r="M24" s="51">
        <f t="shared" si="9"/>
        <v>13</v>
      </c>
      <c r="N24" s="49">
        <f t="shared" si="10"/>
        <v>5</v>
      </c>
    </row>
    <row r="25" spans="1:14">
      <c r="A25" s="60" t="s">
        <v>78</v>
      </c>
      <c r="B25" s="69" t="s">
        <v>152</v>
      </c>
      <c r="C25" s="48">
        <v>5</v>
      </c>
      <c r="D25" s="49">
        <v>2.8</v>
      </c>
      <c r="E25" s="49">
        <f t="shared" si="4"/>
        <v>2.8</v>
      </c>
      <c r="F25" s="49"/>
      <c r="G25" s="11">
        <f t="shared" si="5"/>
        <v>12.2</v>
      </c>
      <c r="H25" s="48">
        <f t="shared" si="6"/>
        <v>5</v>
      </c>
      <c r="I25" s="50">
        <v>2.8</v>
      </c>
      <c r="J25" s="50">
        <f t="shared" si="7"/>
        <v>2.8</v>
      </c>
      <c r="K25" s="50"/>
      <c r="L25" s="11">
        <f t="shared" si="8"/>
        <v>12.2</v>
      </c>
      <c r="M25" s="51">
        <f t="shared" si="9"/>
        <v>12.2</v>
      </c>
      <c r="N25" s="49">
        <f t="shared" si="10"/>
        <v>7</v>
      </c>
    </row>
    <row r="26" spans="1:14">
      <c r="A26" s="60" t="s">
        <v>79</v>
      </c>
      <c r="B26" s="69" t="s">
        <v>152</v>
      </c>
      <c r="C26" s="48">
        <v>5</v>
      </c>
      <c r="D26" s="49">
        <v>3.1</v>
      </c>
      <c r="E26" s="49">
        <f t="shared" si="4"/>
        <v>3.1</v>
      </c>
      <c r="F26" s="49"/>
      <c r="G26" s="11">
        <f t="shared" si="5"/>
        <v>11.899999999999999</v>
      </c>
      <c r="H26" s="48">
        <f t="shared" si="6"/>
        <v>5</v>
      </c>
      <c r="I26" s="50">
        <v>3.3</v>
      </c>
      <c r="J26" s="50">
        <f t="shared" si="7"/>
        <v>3.3</v>
      </c>
      <c r="K26" s="50"/>
      <c r="L26" s="11">
        <f t="shared" si="8"/>
        <v>11.7</v>
      </c>
      <c r="M26" s="51">
        <f t="shared" si="9"/>
        <v>11.799999999999999</v>
      </c>
      <c r="N26" s="49">
        <f t="shared" si="10"/>
        <v>8</v>
      </c>
    </row>
    <row r="28" spans="1:14" ht="15" thickBot="1">
      <c r="A28" s="57" t="s">
        <v>43</v>
      </c>
    </row>
    <row r="29" spans="1:14">
      <c r="A29" s="112" t="s">
        <v>231</v>
      </c>
      <c r="B29" s="108"/>
      <c r="C29" s="105"/>
      <c r="D29" s="106" t="s">
        <v>25</v>
      </c>
      <c r="E29" s="106"/>
      <c r="F29" s="106"/>
      <c r="G29" s="107"/>
      <c r="H29" s="105"/>
      <c r="I29" s="106" t="s">
        <v>26</v>
      </c>
      <c r="J29" s="106"/>
      <c r="K29" s="106"/>
      <c r="L29" s="107"/>
      <c r="M29" s="102"/>
      <c r="N29" s="102"/>
    </row>
    <row r="30" spans="1:14" ht="15" thickBot="1">
      <c r="A30" s="112" t="s">
        <v>28</v>
      </c>
      <c r="B30" s="108"/>
      <c r="C30" s="109" t="s">
        <v>0</v>
      </c>
      <c r="D30" s="110" t="s">
        <v>13</v>
      </c>
      <c r="E30" s="110" t="s">
        <v>13</v>
      </c>
      <c r="F30" s="110" t="s">
        <v>14</v>
      </c>
      <c r="G30" s="111" t="s">
        <v>1</v>
      </c>
      <c r="H30" s="109" t="s">
        <v>0</v>
      </c>
      <c r="I30" s="110" t="s">
        <v>13</v>
      </c>
      <c r="J30" s="110" t="s">
        <v>13</v>
      </c>
      <c r="K30" s="110" t="s">
        <v>14</v>
      </c>
      <c r="L30" s="111" t="s">
        <v>1</v>
      </c>
      <c r="M30" s="102" t="s">
        <v>27</v>
      </c>
      <c r="N30" s="102" t="s">
        <v>2</v>
      </c>
    </row>
    <row r="31" spans="1:14">
      <c r="A31" s="60" t="s">
        <v>83</v>
      </c>
      <c r="B31" s="69" t="s">
        <v>151</v>
      </c>
      <c r="C31" s="49">
        <v>5</v>
      </c>
      <c r="D31" s="49">
        <v>0.8</v>
      </c>
      <c r="E31" s="48">
        <v>0.8</v>
      </c>
      <c r="F31" s="24">
        <v>0</v>
      </c>
      <c r="G31" s="11">
        <f t="shared" ref="G31:G44" si="11">C31+(20-D31-E31-2*F31)/2</f>
        <v>14.2</v>
      </c>
      <c r="H31" s="11">
        <v>5</v>
      </c>
      <c r="I31" s="11">
        <v>0.9</v>
      </c>
      <c r="J31" s="11">
        <v>0.9</v>
      </c>
      <c r="K31" s="11">
        <v>0</v>
      </c>
      <c r="L31" s="11">
        <f t="shared" ref="L31:L44" si="12">H31+(20-I31-J31-2*K31)/2</f>
        <v>14.100000000000001</v>
      </c>
      <c r="M31" s="51">
        <f t="shared" ref="M31:M44" si="13">(G31+L31)/2</f>
        <v>14.15</v>
      </c>
      <c r="N31" s="49">
        <f t="shared" ref="N31:N44" si="14">IFERROR(RANK(M31,$M$31:$M$44),"")</f>
        <v>1</v>
      </c>
    </row>
    <row r="32" spans="1:14">
      <c r="A32" s="60" t="s">
        <v>91</v>
      </c>
      <c r="B32" s="69" t="s">
        <v>151</v>
      </c>
      <c r="C32" s="49">
        <v>5</v>
      </c>
      <c r="D32" s="49">
        <v>0.8</v>
      </c>
      <c r="E32" s="48">
        <v>0.8</v>
      </c>
      <c r="F32" s="49">
        <v>0</v>
      </c>
      <c r="G32" s="11">
        <f t="shared" si="11"/>
        <v>14.2</v>
      </c>
      <c r="H32" s="11">
        <v>5</v>
      </c>
      <c r="I32" s="11">
        <v>1</v>
      </c>
      <c r="J32" s="11">
        <v>1</v>
      </c>
      <c r="K32" s="11">
        <v>0</v>
      </c>
      <c r="L32" s="11">
        <f t="shared" si="12"/>
        <v>14</v>
      </c>
      <c r="M32" s="51">
        <f t="shared" si="13"/>
        <v>14.1</v>
      </c>
      <c r="N32" s="49">
        <f t="shared" si="14"/>
        <v>2</v>
      </c>
    </row>
    <row r="33" spans="1:14">
      <c r="A33" s="60" t="s">
        <v>128</v>
      </c>
      <c r="B33" s="69" t="s">
        <v>151</v>
      </c>
      <c r="C33" s="24">
        <v>5</v>
      </c>
      <c r="D33" s="27">
        <v>1</v>
      </c>
      <c r="E33" s="27">
        <v>1</v>
      </c>
      <c r="F33" s="24">
        <v>0</v>
      </c>
      <c r="G33" s="11">
        <f t="shared" si="11"/>
        <v>14</v>
      </c>
      <c r="H33" s="11">
        <v>5</v>
      </c>
      <c r="I33" s="11">
        <v>1.1000000000000001</v>
      </c>
      <c r="J33" s="11">
        <v>1.1000000000000001</v>
      </c>
      <c r="K33" s="11">
        <v>0</v>
      </c>
      <c r="L33" s="11">
        <f t="shared" si="12"/>
        <v>13.899999999999999</v>
      </c>
      <c r="M33" s="51">
        <f t="shared" si="13"/>
        <v>13.95</v>
      </c>
      <c r="N33" s="49">
        <f t="shared" si="14"/>
        <v>3</v>
      </c>
    </row>
    <row r="34" spans="1:14">
      <c r="A34" s="60" t="s">
        <v>65</v>
      </c>
      <c r="B34" s="69" t="s">
        <v>151</v>
      </c>
      <c r="C34" s="24">
        <v>5</v>
      </c>
      <c r="D34" s="27">
        <v>1.4</v>
      </c>
      <c r="E34" s="27">
        <v>1.4</v>
      </c>
      <c r="F34" s="24">
        <v>0</v>
      </c>
      <c r="G34" s="11">
        <f t="shared" si="11"/>
        <v>13.600000000000001</v>
      </c>
      <c r="H34" s="11">
        <v>5</v>
      </c>
      <c r="I34" s="11">
        <v>1.3</v>
      </c>
      <c r="J34" s="11">
        <v>1.3</v>
      </c>
      <c r="K34" s="11">
        <v>0</v>
      </c>
      <c r="L34" s="11">
        <f t="shared" si="12"/>
        <v>13.7</v>
      </c>
      <c r="M34" s="51">
        <f t="shared" si="13"/>
        <v>13.65</v>
      </c>
      <c r="N34" s="49">
        <f t="shared" si="14"/>
        <v>4</v>
      </c>
    </row>
    <row r="35" spans="1:14">
      <c r="A35" s="60" t="s">
        <v>125</v>
      </c>
      <c r="B35" s="69" t="s">
        <v>151</v>
      </c>
      <c r="C35" s="24">
        <v>5</v>
      </c>
      <c r="D35" s="27">
        <v>1.3</v>
      </c>
      <c r="E35" s="27">
        <v>1.3</v>
      </c>
      <c r="F35" s="24">
        <v>0</v>
      </c>
      <c r="G35" s="11">
        <f t="shared" si="11"/>
        <v>13.7</v>
      </c>
      <c r="H35" s="11">
        <v>5</v>
      </c>
      <c r="I35" s="11">
        <v>1.5</v>
      </c>
      <c r="J35" s="11">
        <v>1.5</v>
      </c>
      <c r="K35" s="11">
        <v>0</v>
      </c>
      <c r="L35" s="11">
        <f t="shared" si="12"/>
        <v>13.5</v>
      </c>
      <c r="M35" s="51">
        <f t="shared" si="13"/>
        <v>13.6</v>
      </c>
      <c r="N35" s="49">
        <f t="shared" si="14"/>
        <v>5</v>
      </c>
    </row>
    <row r="36" spans="1:14">
      <c r="A36" s="60" t="s">
        <v>130</v>
      </c>
      <c r="B36" s="69" t="s">
        <v>151</v>
      </c>
      <c r="C36" s="24">
        <v>5</v>
      </c>
      <c r="D36" s="27">
        <v>1.7</v>
      </c>
      <c r="E36" s="27">
        <v>1.7</v>
      </c>
      <c r="F36" s="24">
        <v>0</v>
      </c>
      <c r="G36" s="11">
        <f t="shared" si="11"/>
        <v>13.3</v>
      </c>
      <c r="H36" s="11">
        <v>5</v>
      </c>
      <c r="I36" s="11">
        <v>1.3</v>
      </c>
      <c r="J36" s="11">
        <v>1.3</v>
      </c>
      <c r="K36" s="11">
        <v>0</v>
      </c>
      <c r="L36" s="11">
        <f t="shared" si="12"/>
        <v>13.7</v>
      </c>
      <c r="M36" s="51">
        <f t="shared" si="13"/>
        <v>13.5</v>
      </c>
      <c r="N36" s="49">
        <f t="shared" si="14"/>
        <v>6</v>
      </c>
    </row>
    <row r="37" spans="1:14">
      <c r="A37" s="60" t="s">
        <v>97</v>
      </c>
      <c r="B37" s="69" t="s">
        <v>151</v>
      </c>
      <c r="C37" s="49">
        <v>5</v>
      </c>
      <c r="D37" s="48">
        <v>1.9</v>
      </c>
      <c r="E37" s="48">
        <v>1.9</v>
      </c>
      <c r="F37" s="49">
        <v>0</v>
      </c>
      <c r="G37" s="11">
        <f t="shared" si="11"/>
        <v>13.100000000000001</v>
      </c>
      <c r="H37" s="11">
        <v>5</v>
      </c>
      <c r="I37" s="11">
        <v>1.3</v>
      </c>
      <c r="J37" s="11">
        <v>1.3</v>
      </c>
      <c r="K37" s="11">
        <v>0</v>
      </c>
      <c r="L37" s="11">
        <f t="shared" si="12"/>
        <v>13.7</v>
      </c>
      <c r="M37" s="51">
        <f t="shared" si="13"/>
        <v>13.4</v>
      </c>
      <c r="N37" s="49">
        <f t="shared" si="14"/>
        <v>7</v>
      </c>
    </row>
    <row r="38" spans="1:14">
      <c r="A38" s="60" t="s">
        <v>133</v>
      </c>
      <c r="B38" s="69">
        <v>19</v>
      </c>
      <c r="C38" s="24">
        <v>5</v>
      </c>
      <c r="D38" s="27">
        <v>1.5</v>
      </c>
      <c r="E38" s="27">
        <v>1.5</v>
      </c>
      <c r="F38" s="24">
        <v>0</v>
      </c>
      <c r="G38" s="11">
        <f t="shared" si="11"/>
        <v>13.5</v>
      </c>
      <c r="H38" s="11">
        <v>5</v>
      </c>
      <c r="I38" s="11">
        <v>1.7</v>
      </c>
      <c r="J38" s="11">
        <v>1.7</v>
      </c>
      <c r="K38" s="11">
        <v>0</v>
      </c>
      <c r="L38" s="11">
        <f t="shared" si="12"/>
        <v>13.3</v>
      </c>
      <c r="M38" s="51">
        <f t="shared" si="13"/>
        <v>13.4</v>
      </c>
      <c r="N38" s="49">
        <f t="shared" si="14"/>
        <v>7</v>
      </c>
    </row>
    <row r="39" spans="1:14">
      <c r="A39" s="60" t="s">
        <v>93</v>
      </c>
      <c r="B39" s="69" t="s">
        <v>151</v>
      </c>
      <c r="C39" s="49">
        <v>5</v>
      </c>
      <c r="D39" s="49">
        <v>1.7</v>
      </c>
      <c r="E39" s="48">
        <v>1.7</v>
      </c>
      <c r="F39" s="49">
        <v>0</v>
      </c>
      <c r="G39" s="11">
        <f t="shared" si="11"/>
        <v>13.3</v>
      </c>
      <c r="H39" s="11">
        <v>5</v>
      </c>
      <c r="I39" s="11">
        <v>1.8</v>
      </c>
      <c r="J39" s="11">
        <v>1.8</v>
      </c>
      <c r="K39" s="11">
        <v>0</v>
      </c>
      <c r="L39" s="11">
        <f t="shared" si="12"/>
        <v>13.2</v>
      </c>
      <c r="M39" s="51">
        <f t="shared" si="13"/>
        <v>13.25</v>
      </c>
      <c r="N39" s="49">
        <f t="shared" si="14"/>
        <v>9</v>
      </c>
    </row>
    <row r="40" spans="1:14">
      <c r="A40" s="60" t="s">
        <v>132</v>
      </c>
      <c r="B40" s="69">
        <v>19</v>
      </c>
      <c r="C40" s="24">
        <v>5</v>
      </c>
      <c r="D40" s="27">
        <v>2.4</v>
      </c>
      <c r="E40" s="27">
        <v>2.4</v>
      </c>
      <c r="F40" s="24">
        <v>0</v>
      </c>
      <c r="G40" s="11">
        <f t="shared" si="11"/>
        <v>12.600000000000001</v>
      </c>
      <c r="H40" s="11">
        <v>5</v>
      </c>
      <c r="I40" s="11">
        <v>1.5</v>
      </c>
      <c r="J40" s="11">
        <v>1.5</v>
      </c>
      <c r="K40" s="11">
        <v>0</v>
      </c>
      <c r="L40" s="11">
        <f t="shared" si="12"/>
        <v>13.5</v>
      </c>
      <c r="M40" s="51">
        <f t="shared" si="13"/>
        <v>13.05</v>
      </c>
      <c r="N40" s="49">
        <f t="shared" si="14"/>
        <v>10</v>
      </c>
    </row>
    <row r="41" spans="1:14">
      <c r="A41" s="60" t="s">
        <v>138</v>
      </c>
      <c r="B41" s="69">
        <v>19</v>
      </c>
      <c r="C41" s="24">
        <v>5</v>
      </c>
      <c r="D41" s="27">
        <v>2.1</v>
      </c>
      <c r="E41" s="27">
        <v>2.1</v>
      </c>
      <c r="F41" s="24">
        <v>0</v>
      </c>
      <c r="G41" s="11">
        <f t="shared" si="11"/>
        <v>12.899999999999999</v>
      </c>
      <c r="H41" s="11">
        <v>5</v>
      </c>
      <c r="I41" s="11">
        <v>1.8</v>
      </c>
      <c r="J41" s="11">
        <v>1.8</v>
      </c>
      <c r="K41" s="11">
        <v>0</v>
      </c>
      <c r="L41" s="11">
        <f t="shared" si="12"/>
        <v>13.2</v>
      </c>
      <c r="M41" s="51">
        <f t="shared" si="13"/>
        <v>13.049999999999999</v>
      </c>
      <c r="N41" s="49">
        <f t="shared" si="14"/>
        <v>11</v>
      </c>
    </row>
    <row r="42" spans="1:14">
      <c r="A42" s="83" t="s">
        <v>94</v>
      </c>
      <c r="B42" s="69" t="s">
        <v>151</v>
      </c>
      <c r="C42" s="49">
        <v>5</v>
      </c>
      <c r="D42" s="48">
        <v>1.8</v>
      </c>
      <c r="E42" s="48">
        <v>1.8</v>
      </c>
      <c r="F42" s="49">
        <v>0</v>
      </c>
      <c r="G42" s="11">
        <f t="shared" si="11"/>
        <v>13.2</v>
      </c>
      <c r="H42" s="11">
        <v>5</v>
      </c>
      <c r="I42" s="11">
        <v>2.2000000000000002</v>
      </c>
      <c r="J42" s="11">
        <v>2.2000000000000002</v>
      </c>
      <c r="K42" s="11">
        <v>0</v>
      </c>
      <c r="L42" s="11">
        <f t="shared" si="12"/>
        <v>12.8</v>
      </c>
      <c r="M42" s="51">
        <f t="shared" si="13"/>
        <v>13</v>
      </c>
      <c r="N42" s="49">
        <f t="shared" si="14"/>
        <v>12</v>
      </c>
    </row>
    <row r="43" spans="1:14">
      <c r="A43" s="60" t="s">
        <v>120</v>
      </c>
      <c r="B43" s="69" t="s">
        <v>151</v>
      </c>
      <c r="C43" s="24">
        <v>5</v>
      </c>
      <c r="D43" s="27">
        <v>2.2999999999999998</v>
      </c>
      <c r="E43" s="27">
        <v>2.2999999999999998</v>
      </c>
      <c r="F43" s="24">
        <v>0</v>
      </c>
      <c r="G43" s="11">
        <f t="shared" si="11"/>
        <v>12.7</v>
      </c>
      <c r="H43" s="11">
        <v>5</v>
      </c>
      <c r="I43" s="11">
        <v>1.7</v>
      </c>
      <c r="J43" s="11">
        <v>1.7</v>
      </c>
      <c r="K43" s="11">
        <v>0</v>
      </c>
      <c r="L43" s="11">
        <f t="shared" si="12"/>
        <v>13.3</v>
      </c>
      <c r="M43" s="51">
        <f t="shared" si="13"/>
        <v>13</v>
      </c>
      <c r="N43" s="49">
        <f t="shared" si="14"/>
        <v>12</v>
      </c>
    </row>
    <row r="44" spans="1:14">
      <c r="A44" s="60" t="s">
        <v>98</v>
      </c>
      <c r="B44" s="69" t="s">
        <v>151</v>
      </c>
      <c r="C44" s="49">
        <v>5</v>
      </c>
      <c r="D44" s="48">
        <v>2</v>
      </c>
      <c r="E44" s="48">
        <v>2</v>
      </c>
      <c r="F44" s="49">
        <v>0</v>
      </c>
      <c r="G44" s="11">
        <f t="shared" si="11"/>
        <v>13</v>
      </c>
      <c r="H44" s="11">
        <v>5</v>
      </c>
      <c r="I44" s="11">
        <v>2.1</v>
      </c>
      <c r="J44" s="11">
        <v>2.1</v>
      </c>
      <c r="K44" s="11">
        <v>0</v>
      </c>
      <c r="L44" s="11">
        <f t="shared" si="12"/>
        <v>12.899999999999999</v>
      </c>
      <c r="M44" s="51">
        <f t="shared" si="13"/>
        <v>12.95</v>
      </c>
      <c r="N44" s="49">
        <f t="shared" si="14"/>
        <v>14</v>
      </c>
    </row>
    <row r="45" spans="1:14">
      <c r="B45" s="91"/>
      <c r="C45" s="43"/>
      <c r="D45" s="43"/>
      <c r="E45" s="43"/>
      <c r="F45" s="43"/>
      <c r="G45" s="41"/>
      <c r="H45" s="14"/>
      <c r="I45" s="14"/>
      <c r="J45" s="14"/>
      <c r="K45" s="14"/>
      <c r="L45" s="41"/>
      <c r="M45" s="41"/>
      <c r="N45" s="43"/>
    </row>
    <row r="46" spans="1:14" ht="15" thickBot="1">
      <c r="A46" s="57" t="s">
        <v>43</v>
      </c>
      <c r="B46" s="91"/>
      <c r="C46" s="43"/>
      <c r="D46" s="43"/>
      <c r="E46" s="43"/>
      <c r="F46" s="43"/>
      <c r="G46" s="41"/>
      <c r="H46" s="14"/>
      <c r="I46" s="14"/>
      <c r="J46" s="14"/>
      <c r="K46" s="14"/>
      <c r="L46" s="41"/>
      <c r="M46" s="41"/>
      <c r="N46" s="43"/>
    </row>
    <row r="47" spans="1:14">
      <c r="A47" s="112" t="s">
        <v>235</v>
      </c>
      <c r="B47" s="108"/>
      <c r="C47" s="105"/>
      <c r="D47" s="106" t="s">
        <v>25</v>
      </c>
      <c r="E47" s="106"/>
      <c r="F47" s="106"/>
      <c r="G47" s="107"/>
      <c r="H47" s="105"/>
      <c r="I47" s="106" t="s">
        <v>26</v>
      </c>
      <c r="J47" s="106"/>
      <c r="K47" s="106"/>
      <c r="L47" s="107"/>
      <c r="M47" s="102"/>
      <c r="N47" s="102"/>
    </row>
    <row r="48" spans="1:14" ht="15" thickBot="1">
      <c r="A48" s="112" t="s">
        <v>236</v>
      </c>
      <c r="B48" s="108"/>
      <c r="C48" s="109" t="s">
        <v>0</v>
      </c>
      <c r="D48" s="110" t="s">
        <v>13</v>
      </c>
      <c r="E48" s="110" t="s">
        <v>13</v>
      </c>
      <c r="F48" s="110" t="s">
        <v>14</v>
      </c>
      <c r="G48" s="111" t="s">
        <v>1</v>
      </c>
      <c r="H48" s="109" t="s">
        <v>0</v>
      </c>
      <c r="I48" s="110" t="s">
        <v>13</v>
      </c>
      <c r="J48" s="110" t="s">
        <v>13</v>
      </c>
      <c r="K48" s="110" t="s">
        <v>14</v>
      </c>
      <c r="L48" s="111" t="s">
        <v>1</v>
      </c>
      <c r="M48" s="102" t="s">
        <v>27</v>
      </c>
      <c r="N48" s="102" t="s">
        <v>2</v>
      </c>
    </row>
    <row r="49" spans="1:14">
      <c r="A49" s="60" t="s">
        <v>112</v>
      </c>
      <c r="B49" s="69" t="s">
        <v>211</v>
      </c>
      <c r="C49" s="95">
        <v>4.7</v>
      </c>
      <c r="D49" s="95">
        <v>0.5</v>
      </c>
      <c r="E49" s="95">
        <f>D49</f>
        <v>0.5</v>
      </c>
      <c r="F49" s="95"/>
      <c r="G49" s="11">
        <f t="shared" ref="G49:G60" si="15">C49+(20-D49-E49-2*F49)/2</f>
        <v>14.2</v>
      </c>
      <c r="H49" s="95">
        <v>4.7</v>
      </c>
      <c r="I49" s="96">
        <v>0.8</v>
      </c>
      <c r="J49" s="96">
        <f>I49</f>
        <v>0.8</v>
      </c>
      <c r="K49" s="96"/>
      <c r="L49" s="11">
        <f t="shared" ref="L49:L60" si="16">H49+(20-I49-J49-2*K49)/2</f>
        <v>13.899999999999999</v>
      </c>
      <c r="M49" s="51">
        <f t="shared" ref="M49:M60" si="17">(G49+L49)/2</f>
        <v>14.049999999999999</v>
      </c>
      <c r="N49" s="49">
        <f t="shared" ref="N49:N60" si="18">IFERROR(RANK(M49,$M$49:$M$60),"")</f>
        <v>1</v>
      </c>
    </row>
    <row r="50" spans="1:14" ht="15" thickBot="1">
      <c r="A50" s="61" t="s">
        <v>105</v>
      </c>
      <c r="B50" s="69" t="s">
        <v>211</v>
      </c>
      <c r="C50" s="177">
        <v>5</v>
      </c>
      <c r="D50" s="95">
        <v>1.4</v>
      </c>
      <c r="E50" s="95">
        <v>1.4</v>
      </c>
      <c r="F50" s="95"/>
      <c r="G50" s="11">
        <f t="shared" si="15"/>
        <v>13.600000000000001</v>
      </c>
      <c r="H50" s="177">
        <v>5</v>
      </c>
      <c r="I50" s="96">
        <v>1</v>
      </c>
      <c r="J50" s="96">
        <v>1</v>
      </c>
      <c r="K50" s="96"/>
      <c r="L50" s="11">
        <f t="shared" si="16"/>
        <v>14</v>
      </c>
      <c r="M50" s="51">
        <f t="shared" si="17"/>
        <v>13.8</v>
      </c>
      <c r="N50" s="49">
        <f t="shared" si="18"/>
        <v>2</v>
      </c>
    </row>
    <row r="51" spans="1:14">
      <c r="A51" s="60" t="s">
        <v>119</v>
      </c>
      <c r="B51" s="69" t="s">
        <v>211</v>
      </c>
      <c r="C51" s="95">
        <v>4.7</v>
      </c>
      <c r="D51" s="95">
        <v>1.3</v>
      </c>
      <c r="E51" s="95">
        <f>D51</f>
        <v>1.3</v>
      </c>
      <c r="F51" s="95"/>
      <c r="G51" s="11">
        <f t="shared" si="15"/>
        <v>13.399999999999999</v>
      </c>
      <c r="H51" s="95">
        <v>4.7</v>
      </c>
      <c r="I51" s="96">
        <v>1</v>
      </c>
      <c r="J51" s="96">
        <f>I51</f>
        <v>1</v>
      </c>
      <c r="K51" s="96"/>
      <c r="L51" s="11">
        <f t="shared" si="16"/>
        <v>13.7</v>
      </c>
      <c r="M51" s="51">
        <f t="shared" si="17"/>
        <v>13.549999999999999</v>
      </c>
      <c r="N51" s="49">
        <f t="shared" si="18"/>
        <v>3</v>
      </c>
    </row>
    <row r="52" spans="1:14">
      <c r="A52" s="60" t="s">
        <v>140</v>
      </c>
      <c r="B52" s="69">
        <v>10</v>
      </c>
      <c r="C52" s="95">
        <v>4.7</v>
      </c>
      <c r="D52" s="95">
        <v>1.3</v>
      </c>
      <c r="E52" s="95">
        <v>1.3</v>
      </c>
      <c r="F52" s="95"/>
      <c r="G52" s="11">
        <f t="shared" si="15"/>
        <v>13.399999999999999</v>
      </c>
      <c r="H52" s="95">
        <v>4.7</v>
      </c>
      <c r="I52" s="96">
        <v>1.1000000000000001</v>
      </c>
      <c r="J52" s="96">
        <v>1.1000000000000001</v>
      </c>
      <c r="K52" s="96"/>
      <c r="L52" s="11">
        <f t="shared" si="16"/>
        <v>13.599999999999998</v>
      </c>
      <c r="M52" s="51">
        <f t="shared" si="17"/>
        <v>13.499999999999998</v>
      </c>
      <c r="N52" s="49">
        <f t="shared" si="18"/>
        <v>4</v>
      </c>
    </row>
    <row r="53" spans="1:14">
      <c r="A53" s="60" t="s">
        <v>104</v>
      </c>
      <c r="B53" s="69" t="s">
        <v>211</v>
      </c>
      <c r="C53" s="95">
        <v>4.7</v>
      </c>
      <c r="D53" s="95">
        <v>1.1000000000000001</v>
      </c>
      <c r="E53" s="95">
        <f>D53</f>
        <v>1.1000000000000001</v>
      </c>
      <c r="F53" s="95"/>
      <c r="G53" s="11">
        <f t="shared" si="15"/>
        <v>13.599999999999998</v>
      </c>
      <c r="H53" s="95">
        <v>4.7</v>
      </c>
      <c r="I53" s="96">
        <v>1.4</v>
      </c>
      <c r="J53" s="96">
        <f>I53</f>
        <v>1.4</v>
      </c>
      <c r="K53" s="96"/>
      <c r="L53" s="11">
        <f t="shared" si="16"/>
        <v>13.3</v>
      </c>
      <c r="M53" s="51">
        <f t="shared" si="17"/>
        <v>13.45</v>
      </c>
      <c r="N53" s="49">
        <f t="shared" si="18"/>
        <v>5</v>
      </c>
    </row>
    <row r="54" spans="1:14">
      <c r="A54" s="60" t="s">
        <v>41</v>
      </c>
      <c r="B54" s="69">
        <v>10</v>
      </c>
      <c r="C54" s="95">
        <v>4.7</v>
      </c>
      <c r="D54" s="95">
        <v>1.3</v>
      </c>
      <c r="E54" s="95">
        <v>1.3</v>
      </c>
      <c r="F54" s="95"/>
      <c r="G54" s="11">
        <f t="shared" si="15"/>
        <v>13.399999999999999</v>
      </c>
      <c r="H54" s="95">
        <v>4.7</v>
      </c>
      <c r="I54" s="96">
        <v>1.3</v>
      </c>
      <c r="J54" s="96">
        <v>1.3</v>
      </c>
      <c r="K54" s="96"/>
      <c r="L54" s="11">
        <f t="shared" si="16"/>
        <v>13.399999999999999</v>
      </c>
      <c r="M54" s="51">
        <f t="shared" si="17"/>
        <v>13.399999999999999</v>
      </c>
      <c r="N54" s="49">
        <f t="shared" si="18"/>
        <v>6</v>
      </c>
    </row>
    <row r="55" spans="1:14">
      <c r="A55" s="60" t="s">
        <v>49</v>
      </c>
      <c r="B55" s="69" t="s">
        <v>211</v>
      </c>
      <c r="C55" s="95">
        <v>4.7</v>
      </c>
      <c r="D55" s="95">
        <v>1.3</v>
      </c>
      <c r="E55" s="95">
        <f t="shared" ref="E55:E60" si="19">D55</f>
        <v>1.3</v>
      </c>
      <c r="F55" s="95"/>
      <c r="G55" s="11">
        <f t="shared" si="15"/>
        <v>13.399999999999999</v>
      </c>
      <c r="H55" s="95">
        <v>4.7</v>
      </c>
      <c r="I55" s="96">
        <v>1.4</v>
      </c>
      <c r="J55" s="96">
        <f t="shared" ref="J55:J60" si="20">I55</f>
        <v>1.4</v>
      </c>
      <c r="K55" s="96"/>
      <c r="L55" s="11">
        <f t="shared" si="16"/>
        <v>13.3</v>
      </c>
      <c r="M55" s="51">
        <f t="shared" si="17"/>
        <v>13.35</v>
      </c>
      <c r="N55" s="49">
        <f t="shared" si="18"/>
        <v>7</v>
      </c>
    </row>
    <row r="56" spans="1:14">
      <c r="A56" s="60" t="s">
        <v>53</v>
      </c>
      <c r="B56" s="69" t="s">
        <v>211</v>
      </c>
      <c r="C56" s="95">
        <v>4.7</v>
      </c>
      <c r="D56" s="95">
        <v>1.4</v>
      </c>
      <c r="E56" s="95">
        <f t="shared" si="19"/>
        <v>1.4</v>
      </c>
      <c r="F56" s="95"/>
      <c r="G56" s="11">
        <f t="shared" si="15"/>
        <v>13.3</v>
      </c>
      <c r="H56" s="95">
        <v>4.7</v>
      </c>
      <c r="I56" s="96">
        <v>1.4</v>
      </c>
      <c r="J56" s="96">
        <f t="shared" si="20"/>
        <v>1.4</v>
      </c>
      <c r="K56" s="96"/>
      <c r="L56" s="11">
        <f t="shared" si="16"/>
        <v>13.3</v>
      </c>
      <c r="M56" s="51">
        <f t="shared" si="17"/>
        <v>13.3</v>
      </c>
      <c r="N56" s="49">
        <f t="shared" si="18"/>
        <v>8</v>
      </c>
    </row>
    <row r="57" spans="1:14">
      <c r="A57" s="60" t="s">
        <v>32</v>
      </c>
      <c r="B57" s="69" t="s">
        <v>211</v>
      </c>
      <c r="C57" s="95">
        <v>4.7</v>
      </c>
      <c r="D57" s="95">
        <v>1.4</v>
      </c>
      <c r="E57" s="95">
        <f t="shared" si="19"/>
        <v>1.4</v>
      </c>
      <c r="F57" s="95"/>
      <c r="G57" s="11">
        <f t="shared" si="15"/>
        <v>13.3</v>
      </c>
      <c r="H57" s="95">
        <v>4.7</v>
      </c>
      <c r="I57" s="96">
        <v>1.4</v>
      </c>
      <c r="J57" s="96">
        <f t="shared" si="20"/>
        <v>1.4</v>
      </c>
      <c r="K57" s="96"/>
      <c r="L57" s="11">
        <f t="shared" si="16"/>
        <v>13.3</v>
      </c>
      <c r="M57" s="51">
        <f t="shared" si="17"/>
        <v>13.3</v>
      </c>
      <c r="N57" s="49">
        <f t="shared" si="18"/>
        <v>8</v>
      </c>
    </row>
    <row r="58" spans="1:14">
      <c r="A58" s="60" t="s">
        <v>29</v>
      </c>
      <c r="B58" s="69" t="s">
        <v>211</v>
      </c>
      <c r="C58" s="95">
        <v>4.7</v>
      </c>
      <c r="D58" s="95">
        <v>1.7</v>
      </c>
      <c r="E58" s="95">
        <f t="shared" si="19"/>
        <v>1.7</v>
      </c>
      <c r="F58" s="95"/>
      <c r="G58" s="11">
        <f t="shared" si="15"/>
        <v>13</v>
      </c>
      <c r="H58" s="95">
        <v>4.7</v>
      </c>
      <c r="I58" s="96">
        <v>1.3</v>
      </c>
      <c r="J58" s="96">
        <f t="shared" si="20"/>
        <v>1.3</v>
      </c>
      <c r="K58" s="96"/>
      <c r="L58" s="11">
        <f t="shared" si="16"/>
        <v>13.399999999999999</v>
      </c>
      <c r="M58" s="51">
        <f t="shared" si="17"/>
        <v>13.2</v>
      </c>
      <c r="N58" s="49">
        <f t="shared" si="18"/>
        <v>10</v>
      </c>
    </row>
    <row r="59" spans="1:14">
      <c r="A59" s="60" t="s">
        <v>63</v>
      </c>
      <c r="B59" s="69" t="s">
        <v>211</v>
      </c>
      <c r="C59" s="95">
        <v>4.7</v>
      </c>
      <c r="D59" s="95">
        <v>1.5</v>
      </c>
      <c r="E59" s="95">
        <f t="shared" si="19"/>
        <v>1.5</v>
      </c>
      <c r="F59" s="95"/>
      <c r="G59" s="11">
        <f t="shared" si="15"/>
        <v>13.2</v>
      </c>
      <c r="H59" s="95">
        <v>4.7</v>
      </c>
      <c r="I59" s="96">
        <v>1.7</v>
      </c>
      <c r="J59" s="96">
        <f t="shared" si="20"/>
        <v>1.7</v>
      </c>
      <c r="K59" s="96"/>
      <c r="L59" s="11">
        <f t="shared" si="16"/>
        <v>13</v>
      </c>
      <c r="M59" s="51">
        <f t="shared" si="17"/>
        <v>13.1</v>
      </c>
      <c r="N59" s="49">
        <f t="shared" si="18"/>
        <v>11</v>
      </c>
    </row>
    <row r="60" spans="1:14">
      <c r="A60" s="60" t="s">
        <v>123</v>
      </c>
      <c r="B60" s="69" t="s">
        <v>211</v>
      </c>
      <c r="C60" s="95">
        <v>4.7</v>
      </c>
      <c r="D60" s="177">
        <v>2</v>
      </c>
      <c r="E60" s="177">
        <f t="shared" si="19"/>
        <v>2</v>
      </c>
      <c r="F60" s="95"/>
      <c r="G60" s="11">
        <f t="shared" si="15"/>
        <v>12.7</v>
      </c>
      <c r="H60" s="95">
        <v>4.7</v>
      </c>
      <c r="I60" s="96">
        <v>1.7</v>
      </c>
      <c r="J60" s="96">
        <f t="shared" si="20"/>
        <v>1.7</v>
      </c>
      <c r="K60" s="96"/>
      <c r="L60" s="11">
        <f t="shared" si="16"/>
        <v>13</v>
      </c>
      <c r="M60" s="51">
        <f t="shared" si="17"/>
        <v>12.85</v>
      </c>
      <c r="N60" s="49">
        <f t="shared" si="18"/>
        <v>12</v>
      </c>
    </row>
    <row r="61" spans="1:14">
      <c r="A61" s="13"/>
      <c r="B61" s="91"/>
      <c r="C61" s="43"/>
      <c r="D61" s="43"/>
      <c r="E61" s="43"/>
      <c r="F61" s="43"/>
      <c r="G61" s="41"/>
      <c r="H61" s="14"/>
      <c r="I61" s="14"/>
      <c r="J61" s="14"/>
      <c r="K61" s="14"/>
      <c r="L61" s="41"/>
      <c r="M61" s="41"/>
      <c r="N61" s="43"/>
    </row>
    <row r="62" spans="1:14" ht="15" thickBot="1">
      <c r="A62" s="57" t="s">
        <v>240</v>
      </c>
      <c r="B62" s="91"/>
      <c r="C62" s="43"/>
      <c r="D62" s="43"/>
      <c r="E62" s="43"/>
      <c r="F62" s="43"/>
      <c r="G62" s="41"/>
      <c r="H62" s="14"/>
      <c r="I62" s="14"/>
      <c r="J62" s="14"/>
      <c r="K62" s="14"/>
      <c r="L62" s="41"/>
      <c r="M62" s="41"/>
      <c r="N62" s="43"/>
    </row>
    <row r="63" spans="1:14">
      <c r="A63" s="112" t="s">
        <v>238</v>
      </c>
      <c r="B63" s="108"/>
      <c r="C63" s="105"/>
      <c r="D63" s="106" t="s">
        <v>25</v>
      </c>
      <c r="E63" s="106"/>
      <c r="F63" s="106"/>
      <c r="G63" s="107"/>
      <c r="H63" s="105"/>
      <c r="I63" s="106" t="s">
        <v>26</v>
      </c>
      <c r="J63" s="106"/>
      <c r="K63" s="106"/>
      <c r="L63" s="107"/>
      <c r="M63" s="102"/>
      <c r="N63" s="102"/>
    </row>
    <row r="64" spans="1:14" ht="15" thickBot="1">
      <c r="A64" s="112" t="s">
        <v>237</v>
      </c>
      <c r="B64" s="108"/>
      <c r="C64" s="109" t="s">
        <v>0</v>
      </c>
      <c r="D64" s="110" t="s">
        <v>13</v>
      </c>
      <c r="E64" s="110" t="s">
        <v>13</v>
      </c>
      <c r="F64" s="110" t="s">
        <v>14</v>
      </c>
      <c r="G64" s="111" t="s">
        <v>1</v>
      </c>
      <c r="H64" s="109" t="s">
        <v>0</v>
      </c>
      <c r="I64" s="110" t="s">
        <v>13</v>
      </c>
      <c r="J64" s="110" t="s">
        <v>13</v>
      </c>
      <c r="K64" s="110" t="s">
        <v>14</v>
      </c>
      <c r="L64" s="111" t="s">
        <v>1</v>
      </c>
      <c r="M64" s="102" t="s">
        <v>27</v>
      </c>
      <c r="N64" s="102" t="s">
        <v>2</v>
      </c>
    </row>
    <row r="65" spans="1:14">
      <c r="A65" s="60" t="s">
        <v>102</v>
      </c>
      <c r="B65" s="69" t="s">
        <v>212</v>
      </c>
      <c r="C65" s="97">
        <v>5</v>
      </c>
      <c r="D65" s="97">
        <v>0.7</v>
      </c>
      <c r="E65" s="97">
        <v>0.7</v>
      </c>
      <c r="F65" s="98">
        <v>0</v>
      </c>
      <c r="G65" s="11">
        <f t="shared" ref="G65:G72" si="21">C65+(20-D65-E65-2*F65)/2</f>
        <v>14.3</v>
      </c>
      <c r="H65" s="99">
        <v>5</v>
      </c>
      <c r="I65" s="178">
        <v>0.8</v>
      </c>
      <c r="J65" s="178">
        <v>0.8</v>
      </c>
      <c r="K65" s="178">
        <v>0</v>
      </c>
      <c r="L65" s="11">
        <f t="shared" ref="L65:L72" si="22">H65+(20-I65-J65-2*K65)/2</f>
        <v>14.2</v>
      </c>
      <c r="M65" s="51">
        <f t="shared" ref="M65:M72" si="23">(G65+L65)/2</f>
        <v>14.25</v>
      </c>
      <c r="N65" s="49">
        <f t="shared" ref="N65:N72" si="24">IFERROR(RANK(M65,$M$65:$M$72),"")</f>
        <v>1</v>
      </c>
    </row>
    <row r="66" spans="1:14">
      <c r="A66" s="60" t="s">
        <v>103</v>
      </c>
      <c r="B66" s="69" t="s">
        <v>212</v>
      </c>
      <c r="C66" s="97">
        <v>5</v>
      </c>
      <c r="D66" s="97">
        <v>1.1000000000000001</v>
      </c>
      <c r="E66" s="97">
        <v>1.1000000000000001</v>
      </c>
      <c r="F66" s="98">
        <v>0</v>
      </c>
      <c r="G66" s="11">
        <f t="shared" si="21"/>
        <v>13.899999999999999</v>
      </c>
      <c r="H66" s="99">
        <v>5</v>
      </c>
      <c r="I66" s="178">
        <v>0.7</v>
      </c>
      <c r="J66" s="178">
        <v>0.7</v>
      </c>
      <c r="K66" s="178">
        <v>0</v>
      </c>
      <c r="L66" s="11">
        <f t="shared" si="22"/>
        <v>14.3</v>
      </c>
      <c r="M66" s="51">
        <f t="shared" si="23"/>
        <v>14.1</v>
      </c>
      <c r="N66" s="49">
        <f t="shared" si="24"/>
        <v>2</v>
      </c>
    </row>
    <row r="67" spans="1:14">
      <c r="A67" s="60" t="s">
        <v>22</v>
      </c>
      <c r="B67" s="69">
        <v>9</v>
      </c>
      <c r="C67" s="97">
        <v>5</v>
      </c>
      <c r="D67" s="97">
        <v>0.7</v>
      </c>
      <c r="E67" s="97">
        <v>0.7</v>
      </c>
      <c r="F67" s="98">
        <v>0</v>
      </c>
      <c r="G67" s="11">
        <f t="shared" si="21"/>
        <v>14.3</v>
      </c>
      <c r="H67" s="99">
        <v>5</v>
      </c>
      <c r="I67" s="178">
        <v>1.1000000000000001</v>
      </c>
      <c r="J67" s="178">
        <v>1.1000000000000001</v>
      </c>
      <c r="K67" s="178">
        <v>0</v>
      </c>
      <c r="L67" s="11">
        <f t="shared" si="22"/>
        <v>13.899999999999999</v>
      </c>
      <c r="M67" s="51">
        <f t="shared" si="23"/>
        <v>14.1</v>
      </c>
      <c r="N67" s="49">
        <f t="shared" si="24"/>
        <v>2</v>
      </c>
    </row>
    <row r="68" spans="1:14">
      <c r="A68" s="60" t="s">
        <v>24</v>
      </c>
      <c r="B68" s="69" t="s">
        <v>212</v>
      </c>
      <c r="C68" s="97">
        <v>5</v>
      </c>
      <c r="D68" s="97">
        <v>1.1000000000000001</v>
      </c>
      <c r="E68" s="97">
        <v>1.1000000000000001</v>
      </c>
      <c r="F68" s="98">
        <v>0</v>
      </c>
      <c r="G68" s="11">
        <f t="shared" si="21"/>
        <v>13.899999999999999</v>
      </c>
      <c r="H68" s="99">
        <v>5</v>
      </c>
      <c r="I68" s="178">
        <v>0.9</v>
      </c>
      <c r="J68" s="178">
        <v>0.9</v>
      </c>
      <c r="K68" s="178">
        <v>0</v>
      </c>
      <c r="L68" s="11">
        <f t="shared" si="22"/>
        <v>14.100000000000001</v>
      </c>
      <c r="M68" s="51">
        <f t="shared" si="23"/>
        <v>14</v>
      </c>
      <c r="N68" s="49">
        <f t="shared" si="24"/>
        <v>4</v>
      </c>
    </row>
    <row r="69" spans="1:14">
      <c r="A69" s="60" t="s">
        <v>35</v>
      </c>
      <c r="B69" s="69" t="s">
        <v>212</v>
      </c>
      <c r="C69" s="97">
        <v>5</v>
      </c>
      <c r="D69" s="97">
        <v>0.9</v>
      </c>
      <c r="E69" s="97">
        <v>0.9</v>
      </c>
      <c r="F69" s="98">
        <v>0</v>
      </c>
      <c r="G69" s="11">
        <f t="shared" si="21"/>
        <v>14.100000000000001</v>
      </c>
      <c r="H69" s="99">
        <v>5</v>
      </c>
      <c r="I69" s="178">
        <v>1.2</v>
      </c>
      <c r="J69" s="178">
        <v>1.2</v>
      </c>
      <c r="K69" s="178">
        <v>0</v>
      </c>
      <c r="L69" s="11">
        <f t="shared" si="22"/>
        <v>13.8</v>
      </c>
      <c r="M69" s="51">
        <f t="shared" si="23"/>
        <v>13.950000000000001</v>
      </c>
      <c r="N69" s="49">
        <f t="shared" si="24"/>
        <v>5</v>
      </c>
    </row>
    <row r="70" spans="1:14">
      <c r="A70" s="60" t="s">
        <v>47</v>
      </c>
      <c r="B70" s="69" t="s">
        <v>212</v>
      </c>
      <c r="C70" s="97">
        <v>5</v>
      </c>
      <c r="D70" s="97">
        <v>1.2</v>
      </c>
      <c r="E70" s="97">
        <v>1.2</v>
      </c>
      <c r="F70" s="98">
        <v>0</v>
      </c>
      <c r="G70" s="11">
        <f t="shared" si="21"/>
        <v>13.8</v>
      </c>
      <c r="H70" s="99">
        <v>5</v>
      </c>
      <c r="I70" s="178">
        <v>1</v>
      </c>
      <c r="J70" s="178">
        <v>1</v>
      </c>
      <c r="K70" s="178">
        <v>0</v>
      </c>
      <c r="L70" s="11">
        <f t="shared" si="22"/>
        <v>14</v>
      </c>
      <c r="M70" s="51">
        <f t="shared" si="23"/>
        <v>13.9</v>
      </c>
      <c r="N70" s="49">
        <f t="shared" si="24"/>
        <v>6</v>
      </c>
    </row>
    <row r="71" spans="1:14" ht="15" thickBot="1">
      <c r="A71" s="61" t="s">
        <v>106</v>
      </c>
      <c r="B71" s="69" t="s">
        <v>212</v>
      </c>
      <c r="C71" s="97">
        <v>5</v>
      </c>
      <c r="D71" s="97">
        <v>1.2</v>
      </c>
      <c r="E71" s="97">
        <v>1.2</v>
      </c>
      <c r="F71" s="98">
        <v>0</v>
      </c>
      <c r="G71" s="11">
        <f t="shared" si="21"/>
        <v>13.8</v>
      </c>
      <c r="H71" s="99">
        <v>5</v>
      </c>
      <c r="I71" s="178">
        <v>1.1000000000000001</v>
      </c>
      <c r="J71" s="178">
        <v>1.1000000000000001</v>
      </c>
      <c r="K71" s="178">
        <v>0</v>
      </c>
      <c r="L71" s="11">
        <f t="shared" si="22"/>
        <v>13.899999999999999</v>
      </c>
      <c r="M71" s="51">
        <f t="shared" si="23"/>
        <v>13.85</v>
      </c>
      <c r="N71" s="49">
        <f t="shared" si="24"/>
        <v>7</v>
      </c>
    </row>
    <row r="72" spans="1:14">
      <c r="A72" s="60" t="s">
        <v>52</v>
      </c>
      <c r="B72" s="69" t="s">
        <v>212</v>
      </c>
      <c r="C72" s="97">
        <v>5</v>
      </c>
      <c r="D72" s="97">
        <v>1.8</v>
      </c>
      <c r="E72" s="97">
        <v>1.8</v>
      </c>
      <c r="F72" s="98">
        <v>0</v>
      </c>
      <c r="G72" s="100">
        <f t="shared" si="21"/>
        <v>13.2</v>
      </c>
      <c r="H72" s="99">
        <v>5</v>
      </c>
      <c r="I72" s="178">
        <v>1.4</v>
      </c>
      <c r="J72" s="178">
        <v>1.4</v>
      </c>
      <c r="K72" s="178">
        <v>0</v>
      </c>
      <c r="L72" s="11">
        <f t="shared" si="22"/>
        <v>13.600000000000001</v>
      </c>
      <c r="M72" s="51">
        <f t="shared" si="23"/>
        <v>13.4</v>
      </c>
      <c r="N72" s="49">
        <f t="shared" si="24"/>
        <v>8</v>
      </c>
    </row>
    <row r="73" spans="1:14">
      <c r="G73" s="101"/>
      <c r="I73" s="158"/>
    </row>
    <row r="74" spans="1:14">
      <c r="A74" s="57" t="s">
        <v>210</v>
      </c>
      <c r="G74" s="14"/>
    </row>
    <row r="75" spans="1:14" ht="15" thickBot="1">
      <c r="A75" s="112" t="s">
        <v>59</v>
      </c>
      <c r="B75" s="140"/>
      <c r="C75" s="116"/>
      <c r="D75" s="116"/>
      <c r="E75" s="116"/>
      <c r="F75" s="116"/>
      <c r="G75" s="119"/>
      <c r="H75" s="119"/>
      <c r="I75" s="119"/>
      <c r="J75" s="119"/>
      <c r="K75" s="119"/>
      <c r="L75" s="119"/>
      <c r="M75" s="119"/>
      <c r="N75" s="116"/>
    </row>
    <row r="76" spans="1:14">
      <c r="A76" s="112" t="s">
        <v>239</v>
      </c>
      <c r="B76" s="108"/>
      <c r="C76" s="105"/>
      <c r="D76" s="106" t="s">
        <v>25</v>
      </c>
      <c r="E76" s="106"/>
      <c r="F76" s="106"/>
      <c r="G76" s="107"/>
      <c r="H76" s="105"/>
      <c r="I76" s="106" t="s">
        <v>26</v>
      </c>
      <c r="J76" s="106"/>
      <c r="K76" s="106"/>
      <c r="L76" s="107"/>
      <c r="M76" s="102"/>
      <c r="N76" s="102"/>
    </row>
    <row r="77" spans="1:14" ht="15" thickBot="1">
      <c r="A77" s="102"/>
      <c r="B77" s="108"/>
      <c r="C77" s="109" t="s">
        <v>0</v>
      </c>
      <c r="D77" s="110" t="s">
        <v>13</v>
      </c>
      <c r="E77" s="110" t="s">
        <v>13</v>
      </c>
      <c r="F77" s="110" t="s">
        <v>14</v>
      </c>
      <c r="G77" s="111" t="s">
        <v>1</v>
      </c>
      <c r="H77" s="109" t="s">
        <v>0</v>
      </c>
      <c r="I77" s="110" t="s">
        <v>13</v>
      </c>
      <c r="J77" s="110" t="s">
        <v>13</v>
      </c>
      <c r="K77" s="110" t="s">
        <v>14</v>
      </c>
      <c r="L77" s="111" t="s">
        <v>1</v>
      </c>
      <c r="M77" s="102" t="s">
        <v>27</v>
      </c>
      <c r="N77" s="102" t="s">
        <v>2</v>
      </c>
    </row>
    <row r="78" spans="1:14">
      <c r="A78" s="60" t="s">
        <v>40</v>
      </c>
      <c r="B78" s="76">
        <v>8</v>
      </c>
      <c r="C78" s="96">
        <v>5</v>
      </c>
      <c r="D78" s="95">
        <v>1.6</v>
      </c>
      <c r="E78" s="95">
        <v>1.6</v>
      </c>
      <c r="F78" s="95"/>
      <c r="G78" s="11">
        <f t="shared" ref="G78:G89" si="25">C78+(20-D78-E78-2*F78)/2</f>
        <v>13.399999999999999</v>
      </c>
      <c r="H78" s="96">
        <v>5</v>
      </c>
      <c r="I78" s="177">
        <v>0.5</v>
      </c>
      <c r="J78" s="177">
        <v>0.5</v>
      </c>
      <c r="K78" s="96"/>
      <c r="L78" s="11">
        <f t="shared" ref="L78:L89" si="26">H78+(20-I78-J78-2*K78)/2</f>
        <v>14.5</v>
      </c>
      <c r="M78" s="51">
        <f t="shared" ref="M78:M89" si="27">(G78+L78)/2</f>
        <v>13.95</v>
      </c>
      <c r="N78" s="49">
        <f t="shared" ref="N78:N89" si="28">IFERROR(RANK(M78,$M$78:$M$89),"")</f>
        <v>1</v>
      </c>
    </row>
    <row r="79" spans="1:14">
      <c r="A79" s="60" t="s">
        <v>21</v>
      </c>
      <c r="B79" s="69" t="s">
        <v>162</v>
      </c>
      <c r="C79" s="96">
        <v>4.0999999999999996</v>
      </c>
      <c r="D79" s="95">
        <v>0.4</v>
      </c>
      <c r="E79" s="95">
        <f>D79</f>
        <v>0.4</v>
      </c>
      <c r="F79" s="95"/>
      <c r="G79" s="11">
        <f t="shared" si="25"/>
        <v>13.700000000000001</v>
      </c>
      <c r="H79" s="96">
        <v>4.0999999999999996</v>
      </c>
      <c r="I79" s="177">
        <v>0.4</v>
      </c>
      <c r="J79" s="177">
        <f>I79</f>
        <v>0.4</v>
      </c>
      <c r="K79" s="96"/>
      <c r="L79" s="11">
        <f t="shared" si="26"/>
        <v>13.700000000000001</v>
      </c>
      <c r="M79" s="51">
        <f t="shared" si="27"/>
        <v>13.700000000000001</v>
      </c>
      <c r="N79" s="49">
        <f t="shared" si="28"/>
        <v>2</v>
      </c>
    </row>
    <row r="80" spans="1:14">
      <c r="A80" s="60" t="s">
        <v>12</v>
      </c>
      <c r="B80" s="76" t="s">
        <v>162</v>
      </c>
      <c r="C80" s="96">
        <v>4.4000000000000004</v>
      </c>
      <c r="D80" s="95">
        <v>0.9</v>
      </c>
      <c r="E80" s="95">
        <v>0.9</v>
      </c>
      <c r="F80" s="95"/>
      <c r="G80" s="11">
        <f t="shared" si="25"/>
        <v>13.500000000000002</v>
      </c>
      <c r="H80" s="96">
        <v>4.4000000000000004</v>
      </c>
      <c r="I80" s="177">
        <v>0.9</v>
      </c>
      <c r="J80" s="177">
        <v>0.9</v>
      </c>
      <c r="K80" s="96"/>
      <c r="L80" s="11">
        <f t="shared" si="26"/>
        <v>13.500000000000002</v>
      </c>
      <c r="M80" s="51">
        <f t="shared" si="27"/>
        <v>13.500000000000002</v>
      </c>
      <c r="N80" s="49">
        <f t="shared" si="28"/>
        <v>3</v>
      </c>
    </row>
    <row r="81" spans="1:14">
      <c r="A81" s="60" t="s">
        <v>6</v>
      </c>
      <c r="B81" s="76" t="s">
        <v>162</v>
      </c>
      <c r="C81" s="96">
        <v>4.7</v>
      </c>
      <c r="D81" s="177">
        <v>1</v>
      </c>
      <c r="E81" s="177">
        <v>1</v>
      </c>
      <c r="F81" s="95"/>
      <c r="G81" s="11">
        <f t="shared" si="25"/>
        <v>13.7</v>
      </c>
      <c r="H81" s="96">
        <v>4.7</v>
      </c>
      <c r="I81" s="177">
        <v>1.4</v>
      </c>
      <c r="J81" s="177">
        <v>1.4</v>
      </c>
      <c r="K81" s="96"/>
      <c r="L81" s="11">
        <f t="shared" si="26"/>
        <v>13.3</v>
      </c>
      <c r="M81" s="51">
        <f t="shared" si="27"/>
        <v>13.5</v>
      </c>
      <c r="N81" s="49">
        <f t="shared" si="28"/>
        <v>4</v>
      </c>
    </row>
    <row r="82" spans="1:14">
      <c r="A82" s="60" t="s">
        <v>4</v>
      </c>
      <c r="B82" s="69" t="s">
        <v>162</v>
      </c>
      <c r="C82" s="96">
        <v>4.0999999999999996</v>
      </c>
      <c r="D82" s="95">
        <v>0.9</v>
      </c>
      <c r="E82" s="95">
        <f t="shared" ref="E82:E89" si="29">D82</f>
        <v>0.9</v>
      </c>
      <c r="F82" s="95"/>
      <c r="G82" s="11">
        <f t="shared" si="25"/>
        <v>13.200000000000001</v>
      </c>
      <c r="H82" s="96">
        <v>4.0999999999999996</v>
      </c>
      <c r="I82" s="177">
        <v>0.4</v>
      </c>
      <c r="J82" s="177">
        <f t="shared" ref="J82:J89" si="30">I82</f>
        <v>0.4</v>
      </c>
      <c r="K82" s="96"/>
      <c r="L82" s="11">
        <f t="shared" si="26"/>
        <v>13.700000000000001</v>
      </c>
      <c r="M82" s="51">
        <f t="shared" si="27"/>
        <v>13.450000000000001</v>
      </c>
      <c r="N82" s="49">
        <f t="shared" si="28"/>
        <v>5</v>
      </c>
    </row>
    <row r="83" spans="1:14">
      <c r="A83" s="60" t="s">
        <v>101</v>
      </c>
      <c r="B83" s="69" t="s">
        <v>162</v>
      </c>
      <c r="C83" s="96">
        <v>4.0999999999999996</v>
      </c>
      <c r="D83" s="95">
        <v>0.9</v>
      </c>
      <c r="E83" s="95">
        <f t="shared" si="29"/>
        <v>0.9</v>
      </c>
      <c r="F83" s="95"/>
      <c r="G83" s="11">
        <f t="shared" si="25"/>
        <v>13.200000000000001</v>
      </c>
      <c r="H83" s="96">
        <v>4.0999999999999996</v>
      </c>
      <c r="I83" s="177">
        <v>0.8</v>
      </c>
      <c r="J83" s="177">
        <f t="shared" si="30"/>
        <v>0.8</v>
      </c>
      <c r="K83" s="96"/>
      <c r="L83" s="11">
        <f t="shared" si="26"/>
        <v>13.299999999999999</v>
      </c>
      <c r="M83" s="51">
        <f t="shared" si="27"/>
        <v>13.25</v>
      </c>
      <c r="N83" s="49">
        <f t="shared" si="28"/>
        <v>6</v>
      </c>
    </row>
    <row r="84" spans="1:14">
      <c r="A84" s="60" t="s">
        <v>11</v>
      </c>
      <c r="B84" s="76" t="s">
        <v>162</v>
      </c>
      <c r="C84" s="96">
        <v>4.0999999999999996</v>
      </c>
      <c r="D84" s="49">
        <v>0.9</v>
      </c>
      <c r="E84" s="95">
        <f t="shared" si="29"/>
        <v>0.9</v>
      </c>
      <c r="F84" s="95"/>
      <c r="G84" s="11">
        <f t="shared" si="25"/>
        <v>13.200000000000001</v>
      </c>
      <c r="H84" s="96">
        <v>4.0999999999999996</v>
      </c>
      <c r="I84" s="177">
        <v>0.8</v>
      </c>
      <c r="J84" s="177">
        <f t="shared" si="30"/>
        <v>0.8</v>
      </c>
      <c r="K84" s="96"/>
      <c r="L84" s="11">
        <f t="shared" si="26"/>
        <v>13.299999999999999</v>
      </c>
      <c r="M84" s="51">
        <f t="shared" si="27"/>
        <v>13.25</v>
      </c>
      <c r="N84" s="49">
        <f t="shared" si="28"/>
        <v>6</v>
      </c>
    </row>
    <row r="85" spans="1:14">
      <c r="A85" s="60" t="s">
        <v>20</v>
      </c>
      <c r="B85" s="76" t="s">
        <v>162</v>
      </c>
      <c r="C85" s="96">
        <v>4.0999999999999996</v>
      </c>
      <c r="D85" s="49">
        <v>0.6</v>
      </c>
      <c r="E85" s="95">
        <f t="shared" si="29"/>
        <v>0.6</v>
      </c>
      <c r="F85" s="95"/>
      <c r="G85" s="11">
        <f t="shared" si="25"/>
        <v>13.499999999999998</v>
      </c>
      <c r="H85" s="96">
        <v>4.0999999999999996</v>
      </c>
      <c r="I85" s="177">
        <v>1.1000000000000001</v>
      </c>
      <c r="J85" s="177">
        <f t="shared" si="30"/>
        <v>1.1000000000000001</v>
      </c>
      <c r="K85" s="96"/>
      <c r="L85" s="11">
        <f t="shared" si="26"/>
        <v>12.999999999999998</v>
      </c>
      <c r="M85" s="51">
        <f t="shared" si="27"/>
        <v>13.249999999999998</v>
      </c>
      <c r="N85" s="49">
        <f t="shared" si="28"/>
        <v>8</v>
      </c>
    </row>
    <row r="86" spans="1:14" ht="15" thickBot="1">
      <c r="A86" s="61" t="s">
        <v>46</v>
      </c>
      <c r="B86" s="69" t="s">
        <v>162</v>
      </c>
      <c r="C86" s="50">
        <v>4.0999999999999996</v>
      </c>
      <c r="D86" s="49">
        <v>0.9</v>
      </c>
      <c r="E86" s="49">
        <f t="shared" si="29"/>
        <v>0.9</v>
      </c>
      <c r="F86" s="95"/>
      <c r="G86" s="11">
        <f t="shared" si="25"/>
        <v>13.200000000000001</v>
      </c>
      <c r="H86" s="96">
        <v>4.0999999999999996</v>
      </c>
      <c r="I86" s="177">
        <v>1.2</v>
      </c>
      <c r="J86" s="177">
        <f t="shared" si="30"/>
        <v>1.2</v>
      </c>
      <c r="K86" s="96"/>
      <c r="L86" s="11">
        <f t="shared" si="26"/>
        <v>12.9</v>
      </c>
      <c r="M86" s="51">
        <f t="shared" si="27"/>
        <v>13.05</v>
      </c>
      <c r="N86" s="49">
        <f t="shared" si="28"/>
        <v>9</v>
      </c>
    </row>
    <row r="87" spans="1:14">
      <c r="A87" s="72" t="s">
        <v>37</v>
      </c>
      <c r="B87" s="69" t="s">
        <v>162</v>
      </c>
      <c r="C87" s="50">
        <v>4.0999999999999996</v>
      </c>
      <c r="D87" s="49">
        <v>1.2</v>
      </c>
      <c r="E87" s="49">
        <f t="shared" si="29"/>
        <v>1.2</v>
      </c>
      <c r="F87" s="95"/>
      <c r="G87" s="11">
        <f t="shared" si="25"/>
        <v>12.9</v>
      </c>
      <c r="H87" s="96">
        <v>4.0999999999999996</v>
      </c>
      <c r="I87" s="177">
        <v>1</v>
      </c>
      <c r="J87" s="177">
        <f t="shared" si="30"/>
        <v>1</v>
      </c>
      <c r="K87" s="96"/>
      <c r="L87" s="11">
        <f t="shared" si="26"/>
        <v>13.1</v>
      </c>
      <c r="M87" s="51">
        <f t="shared" si="27"/>
        <v>13</v>
      </c>
      <c r="N87" s="49">
        <f t="shared" si="28"/>
        <v>10</v>
      </c>
    </row>
    <row r="88" spans="1:14">
      <c r="A88" s="60" t="s">
        <v>23</v>
      </c>
      <c r="B88" s="76" t="s">
        <v>162</v>
      </c>
      <c r="C88" s="50">
        <v>4.0999999999999996</v>
      </c>
      <c r="D88" s="49">
        <v>1.3</v>
      </c>
      <c r="E88" s="49">
        <f t="shared" si="29"/>
        <v>1.3</v>
      </c>
      <c r="F88" s="95"/>
      <c r="G88" s="11">
        <f t="shared" si="25"/>
        <v>12.799999999999999</v>
      </c>
      <c r="H88" s="96">
        <v>4.0999999999999996</v>
      </c>
      <c r="I88" s="177">
        <v>0.9</v>
      </c>
      <c r="J88" s="177">
        <f t="shared" si="30"/>
        <v>0.9</v>
      </c>
      <c r="K88" s="96"/>
      <c r="L88" s="11">
        <f t="shared" si="26"/>
        <v>13.200000000000001</v>
      </c>
      <c r="M88" s="51">
        <f t="shared" si="27"/>
        <v>13</v>
      </c>
      <c r="N88" s="49">
        <f t="shared" si="28"/>
        <v>10</v>
      </c>
    </row>
    <row r="89" spans="1:14" ht="15" thickBot="1">
      <c r="A89" s="61" t="s">
        <v>36</v>
      </c>
      <c r="B89" s="69" t="s">
        <v>162</v>
      </c>
      <c r="C89" s="50">
        <v>4.0999999999999996</v>
      </c>
      <c r="D89" s="49">
        <v>1.4</v>
      </c>
      <c r="E89" s="49">
        <f t="shared" si="29"/>
        <v>1.4</v>
      </c>
      <c r="F89" s="95"/>
      <c r="G89" s="11">
        <f t="shared" si="25"/>
        <v>12.700000000000001</v>
      </c>
      <c r="H89" s="96">
        <v>4.0999999999999996</v>
      </c>
      <c r="I89" s="177">
        <v>0.9</v>
      </c>
      <c r="J89" s="177">
        <f t="shared" si="30"/>
        <v>0.9</v>
      </c>
      <c r="K89" s="96"/>
      <c r="L89" s="11">
        <f t="shared" si="26"/>
        <v>13.200000000000001</v>
      </c>
      <c r="M89" s="51">
        <f t="shared" si="27"/>
        <v>12.950000000000001</v>
      </c>
      <c r="N89" s="49">
        <f t="shared" si="28"/>
        <v>12</v>
      </c>
    </row>
  </sheetData>
  <sortState ref="A49:N60">
    <sortCondition ref="N49:N60"/>
  </sortState>
  <phoneticPr fontId="4" type="noConversion"/>
  <conditionalFormatting sqref="A4:A14">
    <cfRule type="duplicateValues" dxfId="46" priority="9" stopIfTrue="1"/>
  </conditionalFormatting>
  <conditionalFormatting sqref="A31:A44">
    <cfRule type="duplicateValues" dxfId="45" priority="8" stopIfTrue="1"/>
  </conditionalFormatting>
  <conditionalFormatting sqref="A19:A26">
    <cfRule type="duplicateValues" dxfId="44" priority="7" stopIfTrue="1"/>
  </conditionalFormatting>
  <conditionalFormatting sqref="A49:A50">
    <cfRule type="duplicateValues" dxfId="43" priority="6" stopIfTrue="1"/>
  </conditionalFormatting>
  <conditionalFormatting sqref="A51:A60">
    <cfRule type="duplicateValues" dxfId="42" priority="5" stopIfTrue="1"/>
  </conditionalFormatting>
  <conditionalFormatting sqref="A65:A71">
    <cfRule type="duplicateValues" dxfId="41" priority="4" stopIfTrue="1"/>
  </conditionalFormatting>
  <conditionalFormatting sqref="A72">
    <cfRule type="duplicateValues" dxfId="40" priority="3" stopIfTrue="1"/>
  </conditionalFormatting>
  <conditionalFormatting sqref="A78:A86">
    <cfRule type="duplicateValues" dxfId="39" priority="2" stopIfTrue="1"/>
  </conditionalFormatting>
  <conditionalFormatting sqref="A87:A89">
    <cfRule type="duplicateValues" dxfId="38" priority="1" stopIfTrue="1"/>
  </conditionalFormatting>
  <pageMargins left="0.7" right="0.7" top="0.75" bottom="0.75" header="0.3" footer="0.3"/>
  <pageSetup paperSize="9" scale="98" orientation="landscape"/>
  <rowBreaks count="2" manualBreakCount="2">
    <brk id="27" max="16383" man="1"/>
    <brk id="61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Sprong</vt:lpstr>
      <vt:lpstr>Brug ongelijk</vt:lpstr>
      <vt:lpstr>Brug gelijk</vt:lpstr>
      <vt:lpstr>Balk</vt:lpstr>
      <vt:lpstr>Rekstok</vt:lpstr>
      <vt:lpstr>Vloer</vt:lpstr>
      <vt:lpstr>Ringenzw.</vt:lpstr>
      <vt:lpstr>Ringen stil</vt:lpstr>
      <vt:lpstr>Minitramp</vt:lpstr>
      <vt:lpstr>Voltige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Zwaard</dc:creator>
  <cp:lastModifiedBy>Michael Corbet</cp:lastModifiedBy>
  <cp:lastPrinted>2019-07-08T20:15:17Z</cp:lastPrinted>
  <dcterms:created xsi:type="dcterms:W3CDTF">2013-06-04T09:16:09Z</dcterms:created>
  <dcterms:modified xsi:type="dcterms:W3CDTF">2019-07-08T20:34:28Z</dcterms:modified>
</cp:coreProperties>
</file>